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80" yWindow="90" windowWidth="18960" windowHeight="12675"/>
  </bookViews>
  <sheets>
    <sheet name="Foglio1" sheetId="1" r:id="rId1"/>
    <sheet name="Foglio2" sheetId="2" r:id="rId2"/>
    <sheet name="Foglio3" sheetId="3" r:id="rId3"/>
  </sheets>
  <definedNames>
    <definedName name="AVERE">Foglio1!#REF!</definedName>
    <definedName name="BODY">Foglio1!#REF!</definedName>
    <definedName name="CODICE">Foglio1!#REF!</definedName>
    <definedName name="DARE">Foglio1!#REF!</definedName>
    <definedName name="DESCRI">Foglio1!#REF!</definedName>
    <definedName name="ENDBODY">Foglio1!#REF!</definedName>
    <definedName name="FLAG">Foglio1!#REF!</definedName>
    <definedName name="IMPORTO">Foglio1!#REF!</definedName>
    <definedName name="MASTRO">Foglio1!#REF!</definedName>
    <definedName name="MCDESCRI">Foglio1!#REF!</definedName>
    <definedName name="ORDINE">Foglio1!#REF!</definedName>
    <definedName name="SALDOIN">Foglio1!#REF!</definedName>
    <definedName name="SEZBIL">Foglio1!#REF!</definedName>
    <definedName name="TIPOCONTO">Foglio1!#REF!</definedName>
  </definedNames>
  <calcPr calcId="145621"/>
</workbook>
</file>

<file path=xl/calcChain.xml><?xml version="1.0" encoding="utf-8"?>
<calcChain xmlns="http://schemas.openxmlformats.org/spreadsheetml/2006/main">
  <c r="N635" i="1" l="1"/>
  <c r="N634" i="1"/>
  <c r="M669" i="1" l="1"/>
  <c r="M668" i="1"/>
  <c r="M666" i="1"/>
  <c r="M665" i="1"/>
  <c r="M664" i="1"/>
  <c r="M662" i="1"/>
  <c r="M661" i="1"/>
  <c r="M659" i="1"/>
  <c r="M658" i="1"/>
  <c r="M656" i="1"/>
  <c r="M654" i="1"/>
  <c r="M652" i="1"/>
  <c r="M651" i="1"/>
  <c r="M649" i="1"/>
  <c r="M647" i="1"/>
  <c r="M646" i="1"/>
  <c r="M645" i="1"/>
  <c r="M643" i="1"/>
  <c r="M641" i="1"/>
  <c r="M640" i="1"/>
  <c r="M639" i="1"/>
  <c r="M638" i="1"/>
  <c r="M637" i="1"/>
  <c r="M636" i="1"/>
  <c r="M635" i="1"/>
  <c r="M634" i="1"/>
  <c r="M633" i="1"/>
  <c r="M632" i="1"/>
  <c r="M630" i="1"/>
  <c r="M629" i="1"/>
  <c r="M628" i="1"/>
  <c r="M626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0" i="1"/>
  <c r="M609" i="1"/>
  <c r="M607" i="1"/>
  <c r="M606" i="1"/>
  <c r="M605" i="1"/>
  <c r="M604" i="1"/>
  <c r="M602" i="1"/>
  <c r="M601" i="1"/>
  <c r="M600" i="1"/>
  <c r="M599" i="1"/>
  <c r="M598" i="1"/>
  <c r="M596" i="1"/>
  <c r="M595" i="1"/>
  <c r="M594" i="1"/>
  <c r="M592" i="1"/>
  <c r="M591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2" i="1"/>
  <c r="M571" i="1"/>
  <c r="M570" i="1"/>
  <c r="M569" i="1"/>
  <c r="M568" i="1"/>
  <c r="M567" i="1"/>
  <c r="M565" i="1"/>
  <c r="M564" i="1"/>
  <c r="M562" i="1"/>
  <c r="M560" i="1"/>
  <c r="M559" i="1"/>
  <c r="M557" i="1"/>
  <c r="M555" i="1"/>
  <c r="M554" i="1"/>
  <c r="M553" i="1"/>
  <c r="M552" i="1"/>
  <c r="M550" i="1"/>
  <c r="M549" i="1"/>
  <c r="M548" i="1"/>
  <c r="M547" i="1"/>
  <c r="M545" i="1"/>
  <c r="M544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1" i="1"/>
  <c r="M500" i="1"/>
  <c r="M499" i="1"/>
  <c r="M498" i="1"/>
  <c r="M497" i="1"/>
  <c r="M496" i="1"/>
  <c r="M495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0" i="1"/>
  <c r="M479" i="1"/>
  <c r="M478" i="1"/>
  <c r="M477" i="1"/>
  <c r="M476" i="1"/>
  <c r="M475" i="1"/>
  <c r="M474" i="1"/>
  <c r="M472" i="1"/>
  <c r="M471" i="1"/>
  <c r="M470" i="1"/>
  <c r="M469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0" i="1"/>
  <c r="M399" i="1"/>
  <c r="M397" i="1"/>
  <c r="M396" i="1"/>
  <c r="M394" i="1"/>
  <c r="M392" i="1"/>
  <c r="M390" i="1"/>
  <c r="M389" i="1"/>
  <c r="M388" i="1"/>
  <c r="M386" i="1"/>
  <c r="M385" i="1"/>
  <c r="M383" i="1"/>
  <c r="M382" i="1"/>
  <c r="M381" i="1"/>
  <c r="M380" i="1"/>
  <c r="M379" i="1"/>
  <c r="M377" i="1"/>
  <c r="M376" i="1"/>
  <c r="M375" i="1"/>
  <c r="M374" i="1"/>
  <c r="M373" i="1"/>
  <c r="M372" i="1"/>
  <c r="M371" i="1"/>
  <c r="M370" i="1"/>
  <c r="M369" i="1"/>
  <c r="M367" i="1"/>
  <c r="M366" i="1"/>
  <c r="M365" i="1"/>
  <c r="M364" i="1"/>
  <c r="M363" i="1"/>
  <c r="M362" i="1"/>
  <c r="M361" i="1"/>
  <c r="M360" i="1"/>
  <c r="M359" i="1"/>
  <c r="M357" i="1"/>
  <c r="M354" i="1"/>
  <c r="M353" i="1"/>
  <c r="M352" i="1"/>
  <c r="M351" i="1"/>
  <c r="M349" i="1"/>
  <c r="M348" i="1"/>
  <c r="M347" i="1"/>
  <c r="M346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7" i="1"/>
  <c r="M285" i="1"/>
  <c r="M283" i="1"/>
  <c r="M281" i="1"/>
  <c r="M279" i="1"/>
  <c r="M277" i="1"/>
  <c r="M275" i="1"/>
  <c r="M274" i="1"/>
  <c r="M273" i="1"/>
  <c r="M272" i="1"/>
  <c r="M270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7" i="1"/>
  <c r="M236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5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8" i="1"/>
  <c r="M97" i="1"/>
  <c r="M95" i="1"/>
  <c r="M92" i="1"/>
  <c r="M91" i="1"/>
  <c r="M90" i="1"/>
  <c r="M88" i="1"/>
  <c r="M86" i="1"/>
  <c r="M84" i="1"/>
  <c r="M83" i="1"/>
  <c r="M82" i="1"/>
  <c r="M81" i="1"/>
  <c r="M80" i="1"/>
  <c r="M79" i="1"/>
  <c r="M78" i="1"/>
  <c r="M77" i="1"/>
  <c r="M75" i="1"/>
  <c r="M74" i="1"/>
  <c r="M73" i="1"/>
  <c r="M72" i="1"/>
  <c r="M71" i="1"/>
  <c r="M70" i="1"/>
  <c r="M69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8" i="1"/>
  <c r="M6" i="1"/>
  <c r="M4" i="1"/>
  <c r="M3" i="1"/>
  <c r="E674" i="1" l="1"/>
  <c r="E675" i="1"/>
  <c r="B675" i="1"/>
  <c r="B674" i="1"/>
  <c r="B677" i="1" l="1"/>
  <c r="E677" i="1"/>
</calcChain>
</file>

<file path=xl/sharedStrings.xml><?xml version="1.0" encoding="utf-8"?>
<sst xmlns="http://schemas.openxmlformats.org/spreadsheetml/2006/main" count="3054" uniqueCount="1338">
  <si>
    <t>TIPOCONTO</t>
  </si>
  <si>
    <t>SEZBIL</t>
  </si>
  <si>
    <t>ORDINE</t>
  </si>
  <si>
    <t>Mastro</t>
  </si>
  <si>
    <t>Descrizione</t>
  </si>
  <si>
    <t>Conto</t>
  </si>
  <si>
    <t>Importo</t>
  </si>
  <si>
    <t>Bilancio di Verifica</t>
  </si>
  <si>
    <t>Saldo Iniziale</t>
  </si>
  <si>
    <t>Dare</t>
  </si>
  <si>
    <t>Avere</t>
  </si>
  <si>
    <t>RIEPILOGO</t>
  </si>
  <si>
    <t>TOTALE ATTIVITA'</t>
  </si>
  <si>
    <t>TOTALE COSTI</t>
  </si>
  <si>
    <t>TOTALE PASSIVITA'</t>
  </si>
  <si>
    <t>TOTALE RICAVI</t>
  </si>
  <si>
    <t>DIFFERENZA</t>
  </si>
  <si>
    <t>D</t>
  </si>
  <si>
    <t>Attività</t>
  </si>
  <si>
    <t>G</t>
  </si>
  <si>
    <t>1020103001</t>
  </si>
  <si>
    <t>Diritti di utilizzaz. opere dell'ingegno</t>
  </si>
  <si>
    <t>A</t>
  </si>
  <si>
    <t>1020103</t>
  </si>
  <si>
    <t>DIRITTI DI UTILIZZAZ. OPERE DELL'INGEGNO</t>
  </si>
  <si>
    <t>T</t>
  </si>
  <si>
    <t>Totale DIRITTI DI UTILIZZAZ. OPERE DELL'</t>
  </si>
  <si>
    <t>1020104001</t>
  </si>
  <si>
    <t>Concessioni, licenze, marchi</t>
  </si>
  <si>
    <t>1020104</t>
  </si>
  <si>
    <t>CONCESSIONI, LICENZE, MARCHI</t>
  </si>
  <si>
    <t>Totale CONCESSIONI, LICENZE, MARCHI</t>
  </si>
  <si>
    <t>1020106001</t>
  </si>
  <si>
    <t>Immobilizz.immat.in corso e acconto</t>
  </si>
  <si>
    <t>1020106</t>
  </si>
  <si>
    <t>IMMOBILIZZAZIONI IN CORSO E ACCONTI</t>
  </si>
  <si>
    <t>Totale IMMOBILIZZAZIONI IN CORSO E ACCON</t>
  </si>
  <si>
    <t>1020107002</t>
  </si>
  <si>
    <t>Manut. locali Magnagrecia</t>
  </si>
  <si>
    <t>1020107</t>
  </si>
  <si>
    <t>ALTRE</t>
  </si>
  <si>
    <t>1020107003</t>
  </si>
  <si>
    <t>Manut. locali Veneziani</t>
  </si>
  <si>
    <t>1020107004</t>
  </si>
  <si>
    <t>Manut. locali Via Dandolo</t>
  </si>
  <si>
    <t>1020107005</t>
  </si>
  <si>
    <t>Manut. locali Palazzo Leopardi</t>
  </si>
  <si>
    <t>1020107006</t>
  </si>
  <si>
    <t>Manut. locali Via Anicia</t>
  </si>
  <si>
    <t>1020107007</t>
  </si>
  <si>
    <t>Manut. locali Via D. Baffigo</t>
  </si>
  <si>
    <t>1020107009</t>
  </si>
  <si>
    <t>Manut. locali Via R. Valentino</t>
  </si>
  <si>
    <t>1020107010</t>
  </si>
  <si>
    <t>Manut. locali S. Gallicano</t>
  </si>
  <si>
    <t>1020107011</t>
  </si>
  <si>
    <t>Manut. locali Via C. Manlio</t>
  </si>
  <si>
    <t>1020107012</t>
  </si>
  <si>
    <t>Manut. locali Via M. Bonelli</t>
  </si>
  <si>
    <t>1020107013</t>
  </si>
  <si>
    <t>Manutenzione Via Sacchi</t>
  </si>
  <si>
    <t>1020107014</t>
  </si>
  <si>
    <t>Manut. locali Via dei Gracchi</t>
  </si>
  <si>
    <t>1020107015</t>
  </si>
  <si>
    <t>Manut. Immobile Parrocchia Tramutola</t>
  </si>
  <si>
    <t>1020107016</t>
  </si>
  <si>
    <t>Ristrutturazione Immobile Blantyre</t>
  </si>
  <si>
    <t>1020107017</t>
  </si>
  <si>
    <t>Manutenzione Via del Porto Fluviale</t>
  </si>
  <si>
    <t>1020107018</t>
  </si>
  <si>
    <t>Manut. locali  Poggio Moiano</t>
  </si>
  <si>
    <t>1020107019</t>
  </si>
  <si>
    <t>Manut. Locali Via Lanzone, 13 Milano</t>
  </si>
  <si>
    <t>1020107020</t>
  </si>
  <si>
    <t>Manutenzione locali Via della Cisterna</t>
  </si>
  <si>
    <t>1020107021</t>
  </si>
  <si>
    <t>Ristrutturazione immobile Guinea Conakry</t>
  </si>
  <si>
    <t>1020107022</t>
  </si>
  <si>
    <t>Manutenzione locali  Via Frediani</t>
  </si>
  <si>
    <t>1020107023</t>
  </si>
  <si>
    <t>Ristrutturazione immobile Consolata</t>
  </si>
  <si>
    <t>1020107025</t>
  </si>
  <si>
    <t>Centro Dzoole - Malawi</t>
  </si>
  <si>
    <t>1020107026</t>
  </si>
  <si>
    <t>Centro Balaka - Malawi</t>
  </si>
  <si>
    <t>1020107027</t>
  </si>
  <si>
    <t>Centro Kapiri - Malawi</t>
  </si>
  <si>
    <t>1020107028</t>
  </si>
  <si>
    <t>Ristr. Mtengowantenga - Malawi</t>
  </si>
  <si>
    <t>1020107029</t>
  </si>
  <si>
    <t>Ristrutturazione Mzimba - Malawi</t>
  </si>
  <si>
    <t>1020107030</t>
  </si>
  <si>
    <t>Manut. locali Via Federico Borromeo</t>
  </si>
  <si>
    <t>1020107031</t>
  </si>
  <si>
    <t>Manut. Locali via Garibaldi 28-Sion</t>
  </si>
  <si>
    <t>1020107032</t>
  </si>
  <si>
    <t>Manut. Via dell'Archeologia</t>
  </si>
  <si>
    <t>1020107033</t>
  </si>
  <si>
    <t>Centro Chileka - Malawi</t>
  </si>
  <si>
    <t>1020107034</t>
  </si>
  <si>
    <t>Centro Matola II - Mozambico</t>
  </si>
  <si>
    <t>1020107035</t>
  </si>
  <si>
    <t>Manut.locali Quinto Cecilio</t>
  </si>
  <si>
    <t>1020107036</t>
  </si>
  <si>
    <t>Centro DREAM - Zimpeto (Mozambico)</t>
  </si>
  <si>
    <t>1020107037</t>
  </si>
  <si>
    <t>Manut.locali Vicolo del Bologna 31a</t>
  </si>
  <si>
    <t>1020107038</t>
  </si>
  <si>
    <t>Manut.locali Bukavu</t>
  </si>
  <si>
    <t>1020107039</t>
  </si>
  <si>
    <t>Ristrutturazione Centro Chifundo Malawi</t>
  </si>
  <si>
    <t>Totale ALTRE</t>
  </si>
  <si>
    <t>1020201001</t>
  </si>
  <si>
    <t>Immobile via dei Gracchi</t>
  </si>
  <si>
    <t>1020201</t>
  </si>
  <si>
    <t>TERRENI E FABBRICATI</t>
  </si>
  <si>
    <t>1020201002</t>
  </si>
  <si>
    <t>Garage via Gracchi</t>
  </si>
  <si>
    <t>1020201004</t>
  </si>
  <si>
    <t>Immobile via di Ponziano</t>
  </si>
  <si>
    <t>1020201005</t>
  </si>
  <si>
    <t>Immobile Kiev</t>
  </si>
  <si>
    <t>1020201006</t>
  </si>
  <si>
    <t>Immobile Kiev donazione</t>
  </si>
  <si>
    <t>1020201007</t>
  </si>
  <si>
    <t>Terreno C. Nutrizionale Mozambico</t>
  </si>
  <si>
    <t>1020201009</t>
  </si>
  <si>
    <t>Terreno Iringa - Tanzania</t>
  </si>
  <si>
    <t>1020201010</t>
  </si>
  <si>
    <t>Immobile Iringa</t>
  </si>
  <si>
    <t>1020201011</t>
  </si>
  <si>
    <t>Immobili Viale dei Quattro Venti</t>
  </si>
  <si>
    <t>1020201013</t>
  </si>
  <si>
    <t>Terreno Dream Malawi</t>
  </si>
  <si>
    <t>1020201014</t>
  </si>
  <si>
    <t>Terreno Sede Blantyre - Malawi</t>
  </si>
  <si>
    <t>1020201015</t>
  </si>
  <si>
    <t>Centro DREAM Arusha - Tanzania</t>
  </si>
  <si>
    <t>1020201016</t>
  </si>
  <si>
    <t>Centro nutrizionale Blantyre</t>
  </si>
  <si>
    <t>1020201017</t>
  </si>
  <si>
    <t>Centro Polivalente Beira</t>
  </si>
  <si>
    <t>1020201018</t>
  </si>
  <si>
    <t>Terreno Guinea Conakry</t>
  </si>
  <si>
    <t>1020201019</t>
  </si>
  <si>
    <t>Casa Anziani Blantyre - MALAWI</t>
  </si>
  <si>
    <t>1020201020</t>
  </si>
  <si>
    <t>Terreno anziani Blantyre Malawi</t>
  </si>
  <si>
    <t>1020201021</t>
  </si>
  <si>
    <t>Casa anziani Bangwe - Blantyre</t>
  </si>
  <si>
    <t>1020201022</t>
  </si>
  <si>
    <t>Immobile Beira Centro Giovanile</t>
  </si>
  <si>
    <t>1020201023</t>
  </si>
  <si>
    <t>Immobile Via Vespucci n.41 int. 1</t>
  </si>
  <si>
    <t>1020201024</t>
  </si>
  <si>
    <t>Immobile via Falconieri 35</t>
  </si>
  <si>
    <t>Totale TERRENI E FABBRICATI</t>
  </si>
  <si>
    <t>1020202001</t>
  </si>
  <si>
    <t>Attrezzature</t>
  </si>
  <si>
    <t>1020202</t>
  </si>
  <si>
    <t>IMPIANTI E ATTREZZATURE</t>
  </si>
  <si>
    <t>1020202002</t>
  </si>
  <si>
    <t>Attrezzature speciali</t>
  </si>
  <si>
    <t>1020202003</t>
  </si>
  <si>
    <t>Impianti telefonici</t>
  </si>
  <si>
    <t>1020202004</t>
  </si>
  <si>
    <t>Impianti antifurto</t>
  </si>
  <si>
    <t>1020202005</t>
  </si>
  <si>
    <t>Altri impianti e macchinari</t>
  </si>
  <si>
    <t>1020202006</t>
  </si>
  <si>
    <t>Impianto condizionamento</t>
  </si>
  <si>
    <t>1020202007</t>
  </si>
  <si>
    <t>Impianto elettrico</t>
  </si>
  <si>
    <t>Totale IMPIANTI E ATTREZZATURE</t>
  </si>
  <si>
    <t>1020203001</t>
  </si>
  <si>
    <t>Mobili e arredi</t>
  </si>
  <si>
    <t>1020203</t>
  </si>
  <si>
    <t>ALTRI BENI</t>
  </si>
  <si>
    <t>1020203002</t>
  </si>
  <si>
    <t>Macchine elet.ed elettroniche</t>
  </si>
  <si>
    <t>1020203003</t>
  </si>
  <si>
    <t>Macchine elettr. e elettroniche Ist.</t>
  </si>
  <si>
    <t>1020203004</t>
  </si>
  <si>
    <t>Mobili e arredi Ist.</t>
  </si>
  <si>
    <t>1020203005</t>
  </si>
  <si>
    <t>Costruzioni leggere</t>
  </si>
  <si>
    <t>1020203006</t>
  </si>
  <si>
    <t>Beni inf. a 516,46 €.</t>
  </si>
  <si>
    <t>1020203007</t>
  </si>
  <si>
    <t>Automezzi</t>
  </si>
  <si>
    <t>1020203008</t>
  </si>
  <si>
    <t>Apparecchi ed attrezzature varie</t>
  </si>
  <si>
    <t>Totale ALTRI BENI</t>
  </si>
  <si>
    <t>1020204001</t>
  </si>
  <si>
    <t>Immobilizz.mat.li in corso e acconto</t>
  </si>
  <si>
    <t>1020204</t>
  </si>
  <si>
    <t>1020302001</t>
  </si>
  <si>
    <t>Partecipazioni in imprese diverse</t>
  </si>
  <si>
    <t>1020302</t>
  </si>
  <si>
    <t>PARTECIPAZIONI IN IMPRESE DIVERSE</t>
  </si>
  <si>
    <t>Totale PARTECIPAZIONI IN IMPRESE DIVERSE</t>
  </si>
  <si>
    <t>1020304001</t>
  </si>
  <si>
    <t>Portafoglio titoli</t>
  </si>
  <si>
    <t>1020304</t>
  </si>
  <si>
    <t>ALTRI TITOLI</t>
  </si>
  <si>
    <t>1020304004</t>
  </si>
  <si>
    <t>Depositi Cauzionali</t>
  </si>
  <si>
    <t>1020304006</t>
  </si>
  <si>
    <t>Portafoglio titoli Cattolica</t>
  </si>
  <si>
    <t>Totale ALTRI TITOLI</t>
  </si>
  <si>
    <t>1030201</t>
  </si>
  <si>
    <t>Totale VERSO CLIENTI</t>
  </si>
  <si>
    <t>1030205022</t>
  </si>
  <si>
    <t>Fatture da emettere</t>
  </si>
  <si>
    <t>1030201B</t>
  </si>
  <si>
    <t>FATTURE  DA EMETTERE</t>
  </si>
  <si>
    <t>Totale FATTURE  DA EMETTERE</t>
  </si>
  <si>
    <t>1030202004</t>
  </si>
  <si>
    <t>Crediti da incassare</t>
  </si>
  <si>
    <t>1030202</t>
  </si>
  <si>
    <t>CREDITI PER LIBERALITA' DA RICEVERE</t>
  </si>
  <si>
    <t>1030202005</t>
  </si>
  <si>
    <t>CREDITI VS. PAYPAL</t>
  </si>
  <si>
    <t>Totale CREDITI PER LIBERALITA' DA RICEVE</t>
  </si>
  <si>
    <t>10302050103</t>
  </si>
  <si>
    <t>Anticipo Spese AD Paola Starocci</t>
  </si>
  <si>
    <t>1030205</t>
  </si>
  <si>
    <t>VERSO ALTRI</t>
  </si>
  <si>
    <t>10302050104</t>
  </si>
  <si>
    <t>Anticipo Spese AD Polsoni Attilio</t>
  </si>
  <si>
    <t>10302050109</t>
  </si>
  <si>
    <t>Anticipo MAE Emergenza UGANDA</t>
  </si>
  <si>
    <t>1030205011</t>
  </si>
  <si>
    <t>Anticipo Missione Trentini Andrea</t>
  </si>
  <si>
    <t>1030205016</t>
  </si>
  <si>
    <t>Depositi cauzionali vari</t>
  </si>
  <si>
    <t>1030205018</t>
  </si>
  <si>
    <t>Anticipo Missione De Palma Francesco</t>
  </si>
  <si>
    <t>1030205019</t>
  </si>
  <si>
    <t>Anticipazioni T.F.R.</t>
  </si>
  <si>
    <t>1030205020</t>
  </si>
  <si>
    <t>Anticipo imposte su TFR</t>
  </si>
  <si>
    <t>1030205023</t>
  </si>
  <si>
    <t>Note di credito da ricevere</t>
  </si>
  <si>
    <t>1030205026</t>
  </si>
  <si>
    <t>Anticipo Piazzoni</t>
  </si>
  <si>
    <t>1030205041</t>
  </si>
  <si>
    <t>Anticipo Missione Romano Angelo</t>
  </si>
  <si>
    <t>1030205047</t>
  </si>
  <si>
    <t>Anticipo Missione Tedeschi Francesco</t>
  </si>
  <si>
    <t>1030205048</t>
  </si>
  <si>
    <t>Note credito da emettere</t>
  </si>
  <si>
    <t>1030205051</t>
  </si>
  <si>
    <t>Anticipo Missione Spese Bartoli Marco</t>
  </si>
  <si>
    <t>1030205062</t>
  </si>
  <si>
    <t>Anticipo Missione Cannelli Susanna</t>
  </si>
  <si>
    <t>1030205074</t>
  </si>
  <si>
    <t>Anticipo CSE Congo DREAM</t>
  </si>
  <si>
    <t>1030205088</t>
  </si>
  <si>
    <t>Anticipo Spese AD Morozzo Paolo della Ro</t>
  </si>
  <si>
    <t>1030205107</t>
  </si>
  <si>
    <t>Anticipo Missione Palmieri Sandro</t>
  </si>
  <si>
    <t>1030205119</t>
  </si>
  <si>
    <t>Crediti diversi</t>
  </si>
  <si>
    <t>1030205121</t>
  </si>
  <si>
    <t>Anticipo AD Spese Evelina Martelli</t>
  </si>
  <si>
    <t>1030205124</t>
  </si>
  <si>
    <t>Credito v/ Fond. S.Egidio Pace Onlus</t>
  </si>
  <si>
    <t>1030205125</t>
  </si>
  <si>
    <t>Credito v/ Fond. DREAM-CSE-Onlus</t>
  </si>
  <si>
    <t>1030205159</t>
  </si>
  <si>
    <t>Anticipo Nana Guiebre Colette Bravo</t>
  </si>
  <si>
    <t>1030205165</t>
  </si>
  <si>
    <t>Crediti Associaçao DREAM</t>
  </si>
  <si>
    <t>1030205176</t>
  </si>
  <si>
    <t>Anticipo DREAM Trust Kenya</t>
  </si>
  <si>
    <t>1030205178</t>
  </si>
  <si>
    <t>Anticipo spese Cardellicchio Paola</t>
  </si>
  <si>
    <t>1030205183</t>
  </si>
  <si>
    <t>Anticipo DR Maquival Daniel Jeta</t>
  </si>
  <si>
    <t>1030205190</t>
  </si>
  <si>
    <t>Anticipo Americo Abel Sardinha Bravo</t>
  </si>
  <si>
    <t>1030205194</t>
  </si>
  <si>
    <t>Anticipo Missione De Bolle Luc</t>
  </si>
  <si>
    <t>1030205199</t>
  </si>
  <si>
    <t>Anticipo Gabionza de Santos FILIPPINE</t>
  </si>
  <si>
    <t>1030205207</t>
  </si>
  <si>
    <t>Anticipo Missione Cortellessa Paola</t>
  </si>
  <si>
    <t>1030205218</t>
  </si>
  <si>
    <t>Anticipo Sp. Bravo F. Didomenicantonio</t>
  </si>
  <si>
    <t>1030205221</t>
  </si>
  <si>
    <t>Conguagli da 730</t>
  </si>
  <si>
    <t>1030205222</t>
  </si>
  <si>
    <t>Crediti da IRPEF DL 66 COD. 1655</t>
  </si>
  <si>
    <t>1030205225</t>
  </si>
  <si>
    <t>Anticipo Lamou Blanche Bravo</t>
  </si>
  <si>
    <t>1030205235</t>
  </si>
  <si>
    <t>Anticipo Action Aid</t>
  </si>
  <si>
    <t>1030205240</t>
  </si>
  <si>
    <t>Anticipo Missione Penza Giancarlo</t>
  </si>
  <si>
    <t>1030205242</t>
  </si>
  <si>
    <t>Anticipo AD Missione Bamogo Salfo</t>
  </si>
  <si>
    <t>1030205243</t>
  </si>
  <si>
    <t>Anticipo Spese Pugliese Fabrizio</t>
  </si>
  <si>
    <t>1030205244</t>
  </si>
  <si>
    <t>Anticipo spese Vittorio Scelzo</t>
  </si>
  <si>
    <t>1030205245</t>
  </si>
  <si>
    <t>Anticipo AD spese Mathambo Lowole</t>
  </si>
  <si>
    <t>1030205247</t>
  </si>
  <si>
    <t>Anticipo spese Aragozzini</t>
  </si>
  <si>
    <t>1030205250</t>
  </si>
  <si>
    <t>Anticipo DR Amici di Genova</t>
  </si>
  <si>
    <t>1030205251</t>
  </si>
  <si>
    <t>Anticipo Missione Impagliazzo Giovanni</t>
  </si>
  <si>
    <t>Totale VERSO ALTRI</t>
  </si>
  <si>
    <t>1030301001</t>
  </si>
  <si>
    <t>Partecipazioni</t>
  </si>
  <si>
    <t>1030301</t>
  </si>
  <si>
    <t>PARTECIPAZIONI</t>
  </si>
  <si>
    <t>Totale PARTECIPAZIONI</t>
  </si>
  <si>
    <t>1030401005</t>
  </si>
  <si>
    <t>Unicredit 400272521 ex B.Rm 4821</t>
  </si>
  <si>
    <t>1030401</t>
  </si>
  <si>
    <t>DEPOSITI BANCARI E POSTALI</t>
  </si>
  <si>
    <t>1030401006</t>
  </si>
  <si>
    <t>Banca Italo Albanese c/c 16722 / 4031801</t>
  </si>
  <si>
    <t>1030401010</t>
  </si>
  <si>
    <t>Unicredit 94975 ex B.Rm 802223.35 Ad.Int</t>
  </si>
  <si>
    <t>1030401011</t>
  </si>
  <si>
    <t>UNICREDIT B.Rm c/c 110094974 ex802206.34</t>
  </si>
  <si>
    <t>1030401012</t>
  </si>
  <si>
    <t>M.P.S. c/c 16383-39 Adoz.a Distanza</t>
  </si>
  <si>
    <t>1030401014</t>
  </si>
  <si>
    <t>M.P.S. c/c 11868-22</t>
  </si>
  <si>
    <t>1030401021</t>
  </si>
  <si>
    <t>B.Afr.Occ. c/c 3514/1164 BISSAU Euro</t>
  </si>
  <si>
    <t>1030401023</t>
  </si>
  <si>
    <t>Banco Int. Mozambico c/c 21552431</t>
  </si>
  <si>
    <t>1030401024</t>
  </si>
  <si>
    <t>Banco Int. Mozambico C7C 21552528</t>
  </si>
  <si>
    <t>1030401025</t>
  </si>
  <si>
    <t>c/c Postale 51509008</t>
  </si>
  <si>
    <t>1030401026</t>
  </si>
  <si>
    <t>c/c Post.Adozione a distanza C/61176038</t>
  </si>
  <si>
    <t>1030401030</t>
  </si>
  <si>
    <t>Unicredit Banca c/10301313 Euro Dream</t>
  </si>
  <si>
    <t>1030401033</t>
  </si>
  <si>
    <t>Barclays Bank c/c € n. 8008793 Tanzania</t>
  </si>
  <si>
    <t>1030401034</t>
  </si>
  <si>
    <t>N. B. of Malawi c/c 284866 ex 157475 €</t>
  </si>
  <si>
    <t>1030401035</t>
  </si>
  <si>
    <t>N. B. of Malawi c/c 1257528 ex 157475 mw</t>
  </si>
  <si>
    <t>1030401036</t>
  </si>
  <si>
    <t>Barclays Bank c/c TZS n 4008225 Tanzania</t>
  </si>
  <si>
    <t>1030401039</t>
  </si>
  <si>
    <t>OTP Bank  Ukraine C/C 400497</t>
  </si>
  <si>
    <t>1030401045</t>
  </si>
  <si>
    <t>Banco Int. Moçambique c/c 67648577</t>
  </si>
  <si>
    <t>1030401047</t>
  </si>
  <si>
    <t>BancopostTA C.C. 807040</t>
  </si>
  <si>
    <t>1030401049</t>
  </si>
  <si>
    <t>UNICREDIT C.60039492</t>
  </si>
  <si>
    <t>1030401050</t>
  </si>
  <si>
    <t>UNICREDIT C. 60039493 SHRI LANKA</t>
  </si>
  <si>
    <t>1030401051</t>
  </si>
  <si>
    <t>Unicredit Banca Spa c/c 10933893</t>
  </si>
  <si>
    <t>1030401052</t>
  </si>
  <si>
    <t>Millennium Bim 137587420 USD - AFD</t>
  </si>
  <si>
    <t>1030401053</t>
  </si>
  <si>
    <t>B.Afr.Occ. c/c 3514010227 BISSAU CFA</t>
  </si>
  <si>
    <t>1030401054</t>
  </si>
  <si>
    <t>Unicredit Banca Spa c/c 60045279</t>
  </si>
  <si>
    <t>1030401055</t>
  </si>
  <si>
    <t>Banco Posta c/c 97968002</t>
  </si>
  <si>
    <t>1030401056</t>
  </si>
  <si>
    <t>N. B. Malawi c/c 395919 ex 0141815833100</t>
  </si>
  <si>
    <t>1030401059</t>
  </si>
  <si>
    <t>Millennium BIM c/c 152162155 Mtn</t>
  </si>
  <si>
    <t>1030401060</t>
  </si>
  <si>
    <t>Millennium BIM c/c 152162737 Mtn</t>
  </si>
  <si>
    <t>1030401062</t>
  </si>
  <si>
    <t>Banca Prossima c/c 4344</t>
  </si>
  <si>
    <t>1030401063</t>
  </si>
  <si>
    <t>BANK OF AFRICA 1397270003 BURKINA FASO</t>
  </si>
  <si>
    <t>1030401064</t>
  </si>
  <si>
    <t>Orabank Guinea c/c 10672700102</t>
  </si>
  <si>
    <t>1030401065</t>
  </si>
  <si>
    <t>Orabank Guinea c/c 10672700110</t>
  </si>
  <si>
    <t>1030401066</t>
  </si>
  <si>
    <t>Orabank Guinee c/c 10672700100</t>
  </si>
  <si>
    <t>1030401067</t>
  </si>
  <si>
    <t>Standard B. Malawi c/c 87732 ex 4341400</t>
  </si>
  <si>
    <t>1030401068</t>
  </si>
  <si>
    <t>Standard B.Malawi c/c 2800753 ex 400 eur</t>
  </si>
  <si>
    <t>1030401079</t>
  </si>
  <si>
    <t>Banco Int. Moc. c/c 170479247 carceri</t>
  </si>
  <si>
    <t>1030401080</t>
  </si>
  <si>
    <t>Unicredit c/c 600026886</t>
  </si>
  <si>
    <t>1030401083</t>
  </si>
  <si>
    <t>Barclays Bank c/c 4001555 Tanzania</t>
  </si>
  <si>
    <t>1030401084</t>
  </si>
  <si>
    <t>Barclays Bank c/c 4000758 Tanzania</t>
  </si>
  <si>
    <t>1030401087</t>
  </si>
  <si>
    <t>Banco Intern. Moc. c/c 192480981</t>
  </si>
  <si>
    <t>1030401088</t>
  </si>
  <si>
    <t>BCI Fomento c/c 1517623310003 MTN</t>
  </si>
  <si>
    <t>1030401089</t>
  </si>
  <si>
    <t>UNICREDIT 600032651 Sprar</t>
  </si>
  <si>
    <t>1030401090</t>
  </si>
  <si>
    <t>CAMBODIA ASIA BANK LTD 18763-4</t>
  </si>
  <si>
    <t>1030401091</t>
  </si>
  <si>
    <t>UNICREDIT 101414897</t>
  </si>
  <si>
    <t>1030401094</t>
  </si>
  <si>
    <t>B.INT. MOZAMBICO MILLENIUM C/C 74311</t>
  </si>
  <si>
    <t>1030401095</t>
  </si>
  <si>
    <t>BCC DI ROMA c/c 134 002041 Ostia</t>
  </si>
  <si>
    <t>1030401096</t>
  </si>
  <si>
    <t>Banco Intern. Moc. c/c 230679387</t>
  </si>
  <si>
    <t>1030401099</t>
  </si>
  <si>
    <t>Banca Prossima c/c 69495 Asilo Roberta</t>
  </si>
  <si>
    <t>1030401100</t>
  </si>
  <si>
    <t>Millennium BIM c/c 246714651</t>
  </si>
  <si>
    <t>1030401101</t>
  </si>
  <si>
    <t>Millennium BIM c/c248403518 Pro Victimis</t>
  </si>
  <si>
    <t>1030401103</t>
  </si>
  <si>
    <t>Unicredit c/c 102866345 Missioni</t>
  </si>
  <si>
    <t>1030401104</t>
  </si>
  <si>
    <t>UNICREDIT 102874579 Poveri</t>
  </si>
  <si>
    <t>1030401106</t>
  </si>
  <si>
    <t>Standard Bank Malawi c/c 785404ex4341401</t>
  </si>
  <si>
    <t>1030401108</t>
  </si>
  <si>
    <t>Standard Bank c/c 632330 ex 4341402</t>
  </si>
  <si>
    <t>1030401112</t>
  </si>
  <si>
    <t>VIETCOMBANK 0071140992444 AD.INT.</t>
  </si>
  <si>
    <t>1030401113</t>
  </si>
  <si>
    <t>Banca Etica 223558</t>
  </si>
  <si>
    <t>1030401114</t>
  </si>
  <si>
    <t>NATIONAL BANK OF MALAWI C/C 1002046063 B</t>
  </si>
  <si>
    <t>1030401115</t>
  </si>
  <si>
    <t>FDH Bank Malawi c/c 271887</t>
  </si>
  <si>
    <t>1030401116</t>
  </si>
  <si>
    <t>Standard Bank c/c 4309550 ex 46500</t>
  </si>
  <si>
    <t>1030401117</t>
  </si>
  <si>
    <t>Millennium BIM c/c 343224995 mtn</t>
  </si>
  <si>
    <t>1030401118</t>
  </si>
  <si>
    <t>Millennium BIM c/c 343227323 euro</t>
  </si>
  <si>
    <t>1030401119</t>
  </si>
  <si>
    <t>C/C Postale Sedi 001037996269</t>
  </si>
  <si>
    <t>1030401120</t>
  </si>
  <si>
    <t>Standard Bank c/c 113-698043-101-3</t>
  </si>
  <si>
    <t>1030401121</t>
  </si>
  <si>
    <t>Standard Bank c/c 113-698043-100-5</t>
  </si>
  <si>
    <t>1030401122</t>
  </si>
  <si>
    <t>Standard Bank c/c 22095 Global Fund</t>
  </si>
  <si>
    <t>1030401123</t>
  </si>
  <si>
    <t>Standar Bank c/c 1016936401012 Coop Giap</t>
  </si>
  <si>
    <t>1030401124</t>
  </si>
  <si>
    <t>Standard Bank c/c 9100000067463 NAC</t>
  </si>
  <si>
    <t>1030401126</t>
  </si>
  <si>
    <t>Standard Bank c/c 401004 usd Coop Giapp</t>
  </si>
  <si>
    <t>1030401127</t>
  </si>
  <si>
    <t>SGBG Global Fund Guinea c/c 391139 - 48</t>
  </si>
  <si>
    <t>10304019010</t>
  </si>
  <si>
    <t>Carta Prepag. 1756 L. Marchese Magn.</t>
  </si>
  <si>
    <t>10304019011</t>
  </si>
  <si>
    <t>Carta prepagata 1495 P.Cardellicchio</t>
  </si>
  <si>
    <t>1030401905</t>
  </si>
  <si>
    <t>Carta Prepag. 1657 S.Battisti Pratomagno</t>
  </si>
  <si>
    <t>1030401906</t>
  </si>
  <si>
    <t>Carta Prepag. 1640 F.Grande (Gondole)</t>
  </si>
  <si>
    <t>1030401907</t>
  </si>
  <si>
    <t>Carta Prepag. 1624 V.Mariantoni (Fabrizi</t>
  </si>
  <si>
    <t>1030401908</t>
  </si>
  <si>
    <t>Carta Prepag. 1772 M.Sala (Cisterna)</t>
  </si>
  <si>
    <t>1030401909</t>
  </si>
  <si>
    <t>Carta Prepag. 1764 E.Pittiglio (Anicia)</t>
  </si>
  <si>
    <t>1030401910</t>
  </si>
  <si>
    <t>Carta Prepag. 1632 A.Gamberale (QuattroV</t>
  </si>
  <si>
    <t>1030401912</t>
  </si>
  <si>
    <t>Carta Prepag. 5908 Coccetti (Genitorial</t>
  </si>
  <si>
    <t>1030401913</t>
  </si>
  <si>
    <t>Carta prep.7707 Gitti Claudia</t>
  </si>
  <si>
    <t>1030401915</t>
  </si>
  <si>
    <t>Carta prep. 1048 Marchei Anna</t>
  </si>
  <si>
    <t>1030401916</t>
  </si>
  <si>
    <t>Carta Prepag. 4452 Peroni M. (GOZZI)</t>
  </si>
  <si>
    <t>1030401919</t>
  </si>
  <si>
    <t>Carta Prep. 7485 Paolo Impagliazzo Pace</t>
  </si>
  <si>
    <t>1030401920</t>
  </si>
  <si>
    <t>Carta Prep. 7501 Pierantonio E.Pace</t>
  </si>
  <si>
    <t>1030401969</t>
  </si>
  <si>
    <t>Carta Prepagata 1637 - Tedeschi F.</t>
  </si>
  <si>
    <t>1030401983</t>
  </si>
  <si>
    <t>Carta Prepagata 1030 - Romano A.</t>
  </si>
  <si>
    <t>1030401992</t>
  </si>
  <si>
    <t>Carta Prep. 7647 Granados</t>
  </si>
  <si>
    <t>1030401993</t>
  </si>
  <si>
    <t>Carta Prep. 1063 Paolo Mancinelli</t>
  </si>
  <si>
    <t>Totale DEPOSITI BANCARI E POSTALI</t>
  </si>
  <si>
    <t>1030402001</t>
  </si>
  <si>
    <t>Assegni</t>
  </si>
  <si>
    <t>1030402</t>
  </si>
  <si>
    <t>ASSEGNI</t>
  </si>
  <si>
    <t>1030402002</t>
  </si>
  <si>
    <t>Buoni lavoro (Voucher)</t>
  </si>
  <si>
    <t>Totale ASSEGNI</t>
  </si>
  <si>
    <t>1030403001</t>
  </si>
  <si>
    <t>Cassa amministrazione generale</t>
  </si>
  <si>
    <t>1030403</t>
  </si>
  <si>
    <t>DENARO E VALORI IN CASSA</t>
  </si>
  <si>
    <t>1030403007</t>
  </si>
  <si>
    <t>Cassa MagnaGrecia</t>
  </si>
  <si>
    <t>1030403010</t>
  </si>
  <si>
    <t>Cassa Via Fabrizi</t>
  </si>
  <si>
    <t>1030403011</t>
  </si>
  <si>
    <t>Cassa Adozioni a distanza</t>
  </si>
  <si>
    <t>1030403014</t>
  </si>
  <si>
    <t>Cassa Adozioni internazionali</t>
  </si>
  <si>
    <t>1030403016</t>
  </si>
  <si>
    <t>Cassa Anicia</t>
  </si>
  <si>
    <t>1030403017</t>
  </si>
  <si>
    <t>Cassa DREAM Roma</t>
  </si>
  <si>
    <t>1030403018</t>
  </si>
  <si>
    <t>Cassa Mozambico Lotta HIV US$</t>
  </si>
  <si>
    <t>1030403019</t>
  </si>
  <si>
    <t>Cassa Mozambico Lotta HIV MZM</t>
  </si>
  <si>
    <t>1030403026</t>
  </si>
  <si>
    <t>Cassa Malawi in loco</t>
  </si>
  <si>
    <t>1030403028</t>
  </si>
  <si>
    <t>Cassa DREAM Guinea Conakry</t>
  </si>
  <si>
    <t>1030403029</t>
  </si>
  <si>
    <t>Cassa Centro di Sostegno alla genitorial</t>
  </si>
  <si>
    <t>1030403030</t>
  </si>
  <si>
    <t>Cassa Guinea Bissau DREAM</t>
  </si>
  <si>
    <t>1030403031</t>
  </si>
  <si>
    <t>Cassa Tanzania Volontari</t>
  </si>
  <si>
    <t>1030403035</t>
  </si>
  <si>
    <t>Cassa Burkina FASO</t>
  </si>
  <si>
    <t>1030403037</t>
  </si>
  <si>
    <t>Cassa Arusha Tanzania</t>
  </si>
  <si>
    <t>1030403038</t>
  </si>
  <si>
    <t>Cassa Iringa Tanzania</t>
  </si>
  <si>
    <t>1030403041</t>
  </si>
  <si>
    <t>CASSA BRAVO - ROMA</t>
  </si>
  <si>
    <t>1030403044</t>
  </si>
  <si>
    <t>CASSA MOZAMBICO BRAVO</t>
  </si>
  <si>
    <t>1030403047</t>
  </si>
  <si>
    <t>Cassa Cisterna</t>
  </si>
  <si>
    <t>1030403048</t>
  </si>
  <si>
    <t>Cassa Pratomagno</t>
  </si>
  <si>
    <t>1030403049</t>
  </si>
  <si>
    <t>Cassa Quinto Cecilio</t>
  </si>
  <si>
    <t>1030403050</t>
  </si>
  <si>
    <t>Cassa Quattro Venti</t>
  </si>
  <si>
    <t>1030403051</t>
  </si>
  <si>
    <t>Cassa Porto Fluviale Poveri</t>
  </si>
  <si>
    <t>1030403052</t>
  </si>
  <si>
    <t>Cassa Missioni</t>
  </si>
  <si>
    <t>1030403053</t>
  </si>
  <si>
    <t>Cassa Gondole</t>
  </si>
  <si>
    <t>1030403057</t>
  </si>
  <si>
    <t>CASSA MALAWI BRAVO</t>
  </si>
  <si>
    <t>1030403058</t>
  </si>
  <si>
    <t>Cassa Ufficio Pace</t>
  </si>
  <si>
    <t>1030403059</t>
  </si>
  <si>
    <t>Cassa Profughi</t>
  </si>
  <si>
    <t>1030403060</t>
  </si>
  <si>
    <t>Cassa per Voucher (Gitti)</t>
  </si>
  <si>
    <t>Totale DENARO E VALORI IN CASSA</t>
  </si>
  <si>
    <t>1040101001</t>
  </si>
  <si>
    <t>Risconti attivi</t>
  </si>
  <si>
    <t>1040101</t>
  </si>
  <si>
    <t>RATEI E RISCONTI ATTIVI</t>
  </si>
  <si>
    <t>Totale RATEI E RISCONTI ATTIVI</t>
  </si>
  <si>
    <t>Z</t>
  </si>
  <si>
    <t>Totale</t>
  </si>
  <si>
    <t>Totale attività</t>
  </si>
  <si>
    <t>Passività</t>
  </si>
  <si>
    <t>2010102002</t>
  </si>
  <si>
    <t>Risultato esercizi precedenti</t>
  </si>
  <si>
    <t>P</t>
  </si>
  <si>
    <t>2010102</t>
  </si>
  <si>
    <t>RISULTATO GESTION.  ESERCIZI PRECEDENTI</t>
  </si>
  <si>
    <t>Totale RISULTATO GESTION.  ESERCIZI PREC</t>
  </si>
  <si>
    <t>2010201001</t>
  </si>
  <si>
    <t>Fondo di dotazione dell'azienda</t>
  </si>
  <si>
    <t>2010201</t>
  </si>
  <si>
    <t>FONDO DI DOTAZIONE</t>
  </si>
  <si>
    <t>Totale FONDO DI DOTAZIONE</t>
  </si>
  <si>
    <t>2010301001</t>
  </si>
  <si>
    <t>Fondi vincolati destinati da terzi</t>
  </si>
  <si>
    <t>2010301</t>
  </si>
  <si>
    <t>FONDI VINCOLATI DESTINATI DA TERZI</t>
  </si>
  <si>
    <t>Totale FONDI VINCOLATI DESTINATI DA TERZ</t>
  </si>
  <si>
    <t>2010302001</t>
  </si>
  <si>
    <t>Fondi vinc. per decisione organi istit.</t>
  </si>
  <si>
    <t>2010302</t>
  </si>
  <si>
    <t>FONDI VINC.PER DECISIONE ORGANI ISTIT.</t>
  </si>
  <si>
    <t>Totale FONDI VINC.PER DECISIONE ORGANI I</t>
  </si>
  <si>
    <t>2010303001</t>
  </si>
  <si>
    <t>Contributi in c/capitale vinc.da terzi</t>
  </si>
  <si>
    <t>2010303</t>
  </si>
  <si>
    <t>CONTRIBUTI IN C/CAPITALE VINC.DA TERZI</t>
  </si>
  <si>
    <t>Totale CONTRIBUTI IN C/CAPITALE VINC.DA</t>
  </si>
  <si>
    <t>2010304001</t>
  </si>
  <si>
    <t>Contrib. in c/capitale vinc.organi ist.</t>
  </si>
  <si>
    <t>2010304</t>
  </si>
  <si>
    <t>CONTR. IN C/CAPITALE VINC. ORGANI ISTIT.</t>
  </si>
  <si>
    <t>Totale CONTR. IN C/CAPITALE VINC. ORGANI</t>
  </si>
  <si>
    <t>2020101001</t>
  </si>
  <si>
    <t>Fondi per trattamento di quiescenza</t>
  </si>
  <si>
    <t>2020101</t>
  </si>
  <si>
    <t>PER TRATTAMENTO DI QUIESCENZA</t>
  </si>
  <si>
    <t>Totale PER TRATTAMENTO DI QUIESCENZA</t>
  </si>
  <si>
    <t>2020102002</t>
  </si>
  <si>
    <t>F.do amm.to man.loc. Magnagrecia</t>
  </si>
  <si>
    <t>2020102</t>
  </si>
  <si>
    <t>ALTRI</t>
  </si>
  <si>
    <t>2020102003</t>
  </si>
  <si>
    <t>F.do amm.to man.loc. Venezian</t>
  </si>
  <si>
    <t>2020102004</t>
  </si>
  <si>
    <t>F.do amm.to man.loc. Via Dandolo</t>
  </si>
  <si>
    <t>2020102005</t>
  </si>
  <si>
    <t>F.do amm.to man.loc. Leopardi</t>
  </si>
  <si>
    <t>2020102006</t>
  </si>
  <si>
    <t>F.do amm.to man.loc. Via Anicia</t>
  </si>
  <si>
    <t>2020102007</t>
  </si>
  <si>
    <t>F.do amm.to man.loc. Via Baffigo</t>
  </si>
  <si>
    <t>2020102010</t>
  </si>
  <si>
    <t>Fdo Amm.to diritti utiliizzaz. software</t>
  </si>
  <si>
    <t>2020102011</t>
  </si>
  <si>
    <t>F.do amm.to Via Bonelli</t>
  </si>
  <si>
    <t>2020102012</t>
  </si>
  <si>
    <t>F.do amm.to man.loc. San Gallicano</t>
  </si>
  <si>
    <t>2020102013</t>
  </si>
  <si>
    <t>F.do amm.to man. loc. Via C. Manilio</t>
  </si>
  <si>
    <t>2020102014</t>
  </si>
  <si>
    <t>F.do amm.to man. loc. Via Sacchi</t>
  </si>
  <si>
    <t>2020102015</t>
  </si>
  <si>
    <t>F.do amm.to man. loc. V.Porto Fluviale</t>
  </si>
  <si>
    <t>2020102016</t>
  </si>
  <si>
    <t>F.do amm.to man. loc. Via Gracchi</t>
  </si>
  <si>
    <t>2020102017</t>
  </si>
  <si>
    <t>F.do amm.to man. loc. Tarmutola</t>
  </si>
  <si>
    <t>2020102018</t>
  </si>
  <si>
    <t>F.do amm.to man. loc. Poggio Moiano</t>
  </si>
  <si>
    <t>2020102019</t>
  </si>
  <si>
    <t>F.do amm.to man.loc. Via Lanzone Milano</t>
  </si>
  <si>
    <t>2020102020</t>
  </si>
  <si>
    <t>F.do Amm.to Man. Loc. Blantyre</t>
  </si>
  <si>
    <t>2020102021</t>
  </si>
  <si>
    <t>F.do Amm.to Man. Loc. Conakry</t>
  </si>
  <si>
    <t>2020102022</t>
  </si>
  <si>
    <t>F.do Amm.to Manut. Loc.  Consolata</t>
  </si>
  <si>
    <t>2020102024</t>
  </si>
  <si>
    <t>F.do mm.to Manut. Locali Cisterna</t>
  </si>
  <si>
    <t>2020102025</t>
  </si>
  <si>
    <t>F.do Anm. to Maut Locali Frediani</t>
  </si>
  <si>
    <t>2020102026</t>
  </si>
  <si>
    <t>F.do amm.to man.loc. Quinto Cecilio</t>
  </si>
  <si>
    <t>2020102027</t>
  </si>
  <si>
    <t>F.do amm.to Centro Kapiri</t>
  </si>
  <si>
    <t>2020102028</t>
  </si>
  <si>
    <t>F.do amm.to Centro Dzoole</t>
  </si>
  <si>
    <t>2020102029</t>
  </si>
  <si>
    <t>F.do amm.to Centro Balaka</t>
  </si>
  <si>
    <t>2020102030</t>
  </si>
  <si>
    <t>F.do amm.to ristr. Mtenga</t>
  </si>
  <si>
    <t>2020102031</t>
  </si>
  <si>
    <t>F.do amm. Centro Mzimba</t>
  </si>
  <si>
    <t>2020102032</t>
  </si>
  <si>
    <t>F.do amm.to loc. Via R. Valentino</t>
  </si>
  <si>
    <t>2020102033</t>
  </si>
  <si>
    <t>F.do amm.to man.loc.Via Garibaldi,28</t>
  </si>
  <si>
    <t>2020102034</t>
  </si>
  <si>
    <t>F.do amm.to centro Chileka - Malawi</t>
  </si>
  <si>
    <t>2020102035</t>
  </si>
  <si>
    <t>F.do amm.to loc. Via Archeologia</t>
  </si>
  <si>
    <t>2020102036</t>
  </si>
  <si>
    <t>F.do amm.to centro Matola II</t>
  </si>
  <si>
    <t>2020102037</t>
  </si>
  <si>
    <t>F.do amm.to Centro Zimpeto Mozambico</t>
  </si>
  <si>
    <t>2020102039</t>
  </si>
  <si>
    <t>F.do amm.to man.loc. Vicolo del Bologna</t>
  </si>
  <si>
    <t>2020102040</t>
  </si>
  <si>
    <t>Fondo Amm.to Dir.Util. Opere d'ingegno</t>
  </si>
  <si>
    <t>2020102041</t>
  </si>
  <si>
    <t>F.do amm.to man.loc. Bukavu</t>
  </si>
  <si>
    <t>2020102042</t>
  </si>
  <si>
    <t>F.do amm.to rist. Centro Chifundo</t>
  </si>
  <si>
    <t>2020201032</t>
  </si>
  <si>
    <t>F.do amm.to man.loc. Via Borromeo</t>
  </si>
  <si>
    <t>Totale ALTRI</t>
  </si>
  <si>
    <t>2020201001</t>
  </si>
  <si>
    <t>Fondo Amm.to mobili e arredi</t>
  </si>
  <si>
    <t>2020201</t>
  </si>
  <si>
    <t>FONDI AMMORTAMENTO IMM. MATERIALI</t>
  </si>
  <si>
    <t>2020201002</t>
  </si>
  <si>
    <t>Fondo amm.to attrezzature</t>
  </si>
  <si>
    <t>2020201003</t>
  </si>
  <si>
    <t>Fondo amm.to macchine elettroniche</t>
  </si>
  <si>
    <t>2020201004</t>
  </si>
  <si>
    <t>Fondo amm.to attrezzature specifiche</t>
  </si>
  <si>
    <t>2020201005</t>
  </si>
  <si>
    <t>Fondo amm.to impianti telefonici</t>
  </si>
  <si>
    <t>2020201006</t>
  </si>
  <si>
    <t>Fondo amm.to impianto antifurto</t>
  </si>
  <si>
    <t>2020201007</t>
  </si>
  <si>
    <t>Fondo amm.to impianto condizionatore</t>
  </si>
  <si>
    <t>2020201008</t>
  </si>
  <si>
    <t>Fondo amm.to costruzioni leggere</t>
  </si>
  <si>
    <t>2020201009</t>
  </si>
  <si>
    <t>Fondo amm.to impianti e macchinari</t>
  </si>
  <si>
    <t>2020201010</t>
  </si>
  <si>
    <t>Fondo amm.to beni inferiori a 516,46 €.</t>
  </si>
  <si>
    <t>2020201011</t>
  </si>
  <si>
    <t>Fondo amm.to mobili e arredi ist.</t>
  </si>
  <si>
    <t>2020201012</t>
  </si>
  <si>
    <t>Fondo amm.to immobili</t>
  </si>
  <si>
    <t>2020201013</t>
  </si>
  <si>
    <t>F.do amm.to macchine elettr. ist.</t>
  </si>
  <si>
    <t>2020201014</t>
  </si>
  <si>
    <t>F.do amm.to donazione Kiev</t>
  </si>
  <si>
    <t>2020201015</t>
  </si>
  <si>
    <t>F.do amm.to automezzi</t>
  </si>
  <si>
    <t>2020201016</t>
  </si>
  <si>
    <t>F.do Amm.to App. ed attrezzature varie</t>
  </si>
  <si>
    <t>2020201017</t>
  </si>
  <si>
    <t>Fondo Amm.to Impianti  Elettrici</t>
  </si>
  <si>
    <t>Totale FONDI AMMORTAMENTO IMM. MATERIALI</t>
  </si>
  <si>
    <t>2040103002</t>
  </si>
  <si>
    <t>Debiti v/Cartasi</t>
  </si>
  <si>
    <t>2040103</t>
  </si>
  <si>
    <t>DEBITI VERSO BANCHE</t>
  </si>
  <si>
    <t>2040103003</t>
  </si>
  <si>
    <t>Debiti v/ Carte credito DREAM</t>
  </si>
  <si>
    <t>2040103004</t>
  </si>
  <si>
    <t>Debiti v/Visa</t>
  </si>
  <si>
    <t>2040103009</t>
  </si>
  <si>
    <t>Debiti v/Cartasi Etica 8356 Quinto</t>
  </si>
  <si>
    <t>Totale DEBITI VERSO BANCHE</t>
  </si>
  <si>
    <t>2040104001</t>
  </si>
  <si>
    <t>Debiti vs. Comunità di Sant'Egidio</t>
  </si>
  <si>
    <t>2040104</t>
  </si>
  <si>
    <t>DEBITO VERSO ALTRI FINANZIATORI</t>
  </si>
  <si>
    <t>2040104005</t>
  </si>
  <si>
    <t>Debiti diversi</t>
  </si>
  <si>
    <t>2040104008</t>
  </si>
  <si>
    <t>Debiti vs Peace and Development Trust</t>
  </si>
  <si>
    <t>2040104009</t>
  </si>
  <si>
    <t>Vaticano c/elemosiniere per sfd</t>
  </si>
  <si>
    <t>Totale DEBITO VERSO ALTRI FINANZIATORI</t>
  </si>
  <si>
    <t>2040106</t>
  </si>
  <si>
    <t>Totale DEBITI VS FORNITORI</t>
  </si>
  <si>
    <t>2050101001</t>
  </si>
  <si>
    <t>Fatture da Ricevere</t>
  </si>
  <si>
    <t>2040106B</t>
  </si>
  <si>
    <t>FATTURE DA RICEVERE</t>
  </si>
  <si>
    <t>Totale FATTURE DA RICEVERE</t>
  </si>
  <si>
    <t>2040108001</t>
  </si>
  <si>
    <t>Inps c/contributi</t>
  </si>
  <si>
    <t>2040108</t>
  </si>
  <si>
    <t>DEBITI VERSO ISTITUTI DI PREVIDENZA</t>
  </si>
  <si>
    <t>2040108002</t>
  </si>
  <si>
    <t>Cassa Previdenz. Assicuraz.ni Internaz.</t>
  </si>
  <si>
    <t>2040108003</t>
  </si>
  <si>
    <t>Inail su retribuzioni</t>
  </si>
  <si>
    <t>2040108005</t>
  </si>
  <si>
    <t>Inps c/ collaborazioni</t>
  </si>
  <si>
    <t>2040108006</t>
  </si>
  <si>
    <t>Contrib.Prev.Complementare FON.TE</t>
  </si>
  <si>
    <t>2040108007</t>
  </si>
  <si>
    <t>FONDO EST</t>
  </si>
  <si>
    <t>2040108010</t>
  </si>
  <si>
    <t>Fondo prev. complementare Capipecode</t>
  </si>
  <si>
    <t>2040108011</t>
  </si>
  <si>
    <t>Fondo Pensione CATTOLICA</t>
  </si>
  <si>
    <t>2040108012</t>
  </si>
  <si>
    <t>Fondo Pensione INA Assitalia Primo GENER</t>
  </si>
  <si>
    <t>Totale DEBITI VERSO ISTITUTI DI PREVIDEN</t>
  </si>
  <si>
    <t>2040109015</t>
  </si>
  <si>
    <t>Anticipo Paolo Impagliazzo</t>
  </si>
  <si>
    <t>2040109</t>
  </si>
  <si>
    <t>DEBITI PER RIMB. SPESE VS. VOLONTARI</t>
  </si>
  <si>
    <t>2040109061</t>
  </si>
  <si>
    <t>Anticipo MOSCETTA ALESSANDRO</t>
  </si>
  <si>
    <t>2040109066</t>
  </si>
  <si>
    <t>Anticipo Giancaterino Silvia</t>
  </si>
  <si>
    <t>2040109075</t>
  </si>
  <si>
    <t>Anticipo Maria Quinto</t>
  </si>
  <si>
    <t>2040109084</t>
  </si>
  <si>
    <t>Anticipo spese Sammarone Tonino</t>
  </si>
  <si>
    <t>2040109100</t>
  </si>
  <si>
    <t>Anticipo spese Pierantonio Emanuele</t>
  </si>
  <si>
    <t>2040109101</t>
  </si>
  <si>
    <t>Anticipo spese Laura Zacchi</t>
  </si>
  <si>
    <t>2040109108</t>
  </si>
  <si>
    <t>Anticipo spese Garrido Rolando</t>
  </si>
  <si>
    <t>2040109122</t>
  </si>
  <si>
    <t>Anticipo spese A. Giovannelli</t>
  </si>
  <si>
    <t>Totale DEBITI PER RIMB. SPESE VS. VOLONT</t>
  </si>
  <si>
    <t>2040112001</t>
  </si>
  <si>
    <t>Dipendenti c/retribuzioni</t>
  </si>
  <si>
    <t>2040112</t>
  </si>
  <si>
    <t>ALTRI DEBITI</t>
  </si>
  <si>
    <t>2040112002</t>
  </si>
  <si>
    <t>Arrotondamenti su retribuzioni</t>
  </si>
  <si>
    <t>2040112003</t>
  </si>
  <si>
    <t>Debiti v/dip. per ratei ferie e oneri</t>
  </si>
  <si>
    <t>2040112004</t>
  </si>
  <si>
    <t>Debiti v/dip. per ratei permessi e oneri</t>
  </si>
  <si>
    <t>2040112006</t>
  </si>
  <si>
    <t>Debiti per pignoramento retribuzione</t>
  </si>
  <si>
    <t>Totale ALTRI DEBITI</t>
  </si>
  <si>
    <t>2040201004</t>
  </si>
  <si>
    <t>Erario c/Iva</t>
  </si>
  <si>
    <t>2040201</t>
  </si>
  <si>
    <t>ERARIO C/IVA</t>
  </si>
  <si>
    <t>2040201005</t>
  </si>
  <si>
    <t>Erario c/IVA su acquisti intracomunitari</t>
  </si>
  <si>
    <t>Totale ERARIO C/IVA</t>
  </si>
  <si>
    <t>2040202001</t>
  </si>
  <si>
    <t>Irpef su retribuzioni</t>
  </si>
  <si>
    <t>2040202</t>
  </si>
  <si>
    <t>ERARIO C/IRPEF</t>
  </si>
  <si>
    <t>2040202002</t>
  </si>
  <si>
    <t>Ritenute d'acconto operate</t>
  </si>
  <si>
    <t>2040202003</t>
  </si>
  <si>
    <t>Addizionale regionale</t>
  </si>
  <si>
    <t>Totale ERARIO C/IRPEF</t>
  </si>
  <si>
    <t>2040203003</t>
  </si>
  <si>
    <t>Erario c/ Ires</t>
  </si>
  <si>
    <t>2040203</t>
  </si>
  <si>
    <t>ERARIO C/IRPEG</t>
  </si>
  <si>
    <t>Totale ERARIO C/IRPEG</t>
  </si>
  <si>
    <t>2040204001</t>
  </si>
  <si>
    <t>Erario c/Irap</t>
  </si>
  <si>
    <t>2040204</t>
  </si>
  <si>
    <t>ERARIO C/IRAP</t>
  </si>
  <si>
    <t>Totale ERARIO C/IRAP</t>
  </si>
  <si>
    <t>2040202006</t>
  </si>
  <si>
    <t>Irpef  su TFR</t>
  </si>
  <si>
    <t>2040205</t>
  </si>
  <si>
    <t>ALTRI DEBITI TRIBUTARI</t>
  </si>
  <si>
    <t>2040205001</t>
  </si>
  <si>
    <t>Imposta rivalutazione T.f.r.</t>
  </si>
  <si>
    <t>Totale ALTRI DEBITI TRIBUTARI</t>
  </si>
  <si>
    <t>2050101002</t>
  </si>
  <si>
    <t>Ratei Passivi</t>
  </si>
  <si>
    <t>2050101</t>
  </si>
  <si>
    <t>RATEI E RISCONTI PASSIVI</t>
  </si>
  <si>
    <t>2050101003</t>
  </si>
  <si>
    <t>Risconti passivi</t>
  </si>
  <si>
    <t>Totale RATEI E RISCONTI PASSIVI</t>
  </si>
  <si>
    <t>Totale passività</t>
  </si>
  <si>
    <t>Costi</t>
  </si>
  <si>
    <t>30101002</t>
  </si>
  <si>
    <t>Apparecchiature sanitarie</t>
  </si>
  <si>
    <t>C</t>
  </si>
  <si>
    <t>30101</t>
  </si>
  <si>
    <t>MATERIE PRIME</t>
  </si>
  <si>
    <t>30101003</t>
  </si>
  <si>
    <t>Carburante e combustibile</t>
  </si>
  <si>
    <t>30101004</t>
  </si>
  <si>
    <t>Computer e materiale informatico</t>
  </si>
  <si>
    <t>30101006</t>
  </si>
  <si>
    <t>Materiale per pulizia</t>
  </si>
  <si>
    <t>30101007</t>
  </si>
  <si>
    <t>Materiale sanitario</t>
  </si>
  <si>
    <t>30101008</t>
  </si>
  <si>
    <t>Materiale vario</t>
  </si>
  <si>
    <t>30101009</t>
  </si>
  <si>
    <t>Medicinali</t>
  </si>
  <si>
    <t>30101010</t>
  </si>
  <si>
    <t>Mobili e arredamenti</t>
  </si>
  <si>
    <t>30101011</t>
  </si>
  <si>
    <t>Cancelleria</t>
  </si>
  <si>
    <t>30101012</t>
  </si>
  <si>
    <t>Alimentari</t>
  </si>
  <si>
    <t>30101013</t>
  </si>
  <si>
    <t>Valori bollati</t>
  </si>
  <si>
    <t>30101014</t>
  </si>
  <si>
    <t>Vestiario</t>
  </si>
  <si>
    <t>30101015</t>
  </si>
  <si>
    <t>Filtri acqua</t>
  </si>
  <si>
    <t>30101016</t>
  </si>
  <si>
    <t>Zanzariere</t>
  </si>
  <si>
    <t>30101017</t>
  </si>
  <si>
    <t>Materiale e reagenti di laboratorio</t>
  </si>
  <si>
    <t>30101028</t>
  </si>
  <si>
    <t>Materiale audiovisivo e didattico</t>
  </si>
  <si>
    <t>30101029</t>
  </si>
  <si>
    <t>Materiale per gadgets pubblicitari</t>
  </si>
  <si>
    <t>30101030</t>
  </si>
  <si>
    <t>Altri costi indeducibili</t>
  </si>
  <si>
    <t>30101032</t>
  </si>
  <si>
    <t>Macchinari ed attrezzature</t>
  </si>
  <si>
    <t>Totale MATERIE PRIME</t>
  </si>
  <si>
    <t>30102001</t>
  </si>
  <si>
    <t>Acqua</t>
  </si>
  <si>
    <t>30102</t>
  </si>
  <si>
    <t>SERVIZI</t>
  </si>
  <si>
    <t>30102002</t>
  </si>
  <si>
    <t>Altri costi per servizi</t>
  </si>
  <si>
    <t>30102003</t>
  </si>
  <si>
    <t>Assistenza sanitaria</t>
  </si>
  <si>
    <t>30102004</t>
  </si>
  <si>
    <t>Consulenze e collaborazioni</t>
  </si>
  <si>
    <t>30102005</t>
  </si>
  <si>
    <t>Consulenze fiscali e contabili</t>
  </si>
  <si>
    <t>30102006</t>
  </si>
  <si>
    <t>Contributi ad altri enti</t>
  </si>
  <si>
    <t>30102007</t>
  </si>
  <si>
    <t>Energia elettrica</t>
  </si>
  <si>
    <t>30102008</t>
  </si>
  <si>
    <t>Gas</t>
  </si>
  <si>
    <t>30102010</t>
  </si>
  <si>
    <t>Manutenzione e riparazione automezzi</t>
  </si>
  <si>
    <t>30102011</t>
  </si>
  <si>
    <t>Manutenzioni e riparazioni</t>
  </si>
  <si>
    <t>30102012</t>
  </si>
  <si>
    <t>Missioni: vitto e alloggio</t>
  </si>
  <si>
    <t>30102013</t>
  </si>
  <si>
    <t>Servizi di pulizia</t>
  </si>
  <si>
    <t>30102014</t>
  </si>
  <si>
    <t>Soggiorni vacanza</t>
  </si>
  <si>
    <t>30102015</t>
  </si>
  <si>
    <t>Assicurazioni</t>
  </si>
  <si>
    <t>30102016</t>
  </si>
  <si>
    <t>Lavanderia</t>
  </si>
  <si>
    <t>30102017</t>
  </si>
  <si>
    <t>Rappresentanza</t>
  </si>
  <si>
    <t>30102018</t>
  </si>
  <si>
    <t>Ristrutt. e ampliamento beni di terzi</t>
  </si>
  <si>
    <t>30102019</t>
  </si>
  <si>
    <t>Spese di spedizione e postali</t>
  </si>
  <si>
    <t>30102020</t>
  </si>
  <si>
    <t>Trasporti</t>
  </si>
  <si>
    <t>30102021</t>
  </si>
  <si>
    <t>Spese funebri</t>
  </si>
  <si>
    <t>30102022</t>
  </si>
  <si>
    <t>Spese legali e notarili</t>
  </si>
  <si>
    <t>30102023</t>
  </si>
  <si>
    <t>Interpreti e traduttori</t>
  </si>
  <si>
    <t>30102024</t>
  </si>
  <si>
    <t>Telefono</t>
  </si>
  <si>
    <t>30102025</t>
  </si>
  <si>
    <t>Viaggi e trasferte internazionali</t>
  </si>
  <si>
    <t>30102026</t>
  </si>
  <si>
    <t>Formazione: vitto e alloggio</t>
  </si>
  <si>
    <t>30102027</t>
  </si>
  <si>
    <t>Realizzazione mostre e filmati</t>
  </si>
  <si>
    <t>30102028</t>
  </si>
  <si>
    <t>Collaborazioni co.co. / a progetto</t>
  </si>
  <si>
    <t>30102029</t>
  </si>
  <si>
    <t>Oneri INPS su collaborazioni</t>
  </si>
  <si>
    <t>30102030</t>
  </si>
  <si>
    <t>Viaggi e trasferte interni</t>
  </si>
  <si>
    <t>30102031</t>
  </si>
  <si>
    <t>Quote associative</t>
  </si>
  <si>
    <t>30102032</t>
  </si>
  <si>
    <t>Lavori tipografici</t>
  </si>
  <si>
    <t>30102033</t>
  </si>
  <si>
    <t>Contributi a privati</t>
  </si>
  <si>
    <t>30102034</t>
  </si>
  <si>
    <t>Servizi di vigilanza</t>
  </si>
  <si>
    <t>30102035</t>
  </si>
  <si>
    <t>Pubblicità</t>
  </si>
  <si>
    <t>30102036</t>
  </si>
  <si>
    <t>Formazione:borse di studio</t>
  </si>
  <si>
    <t>30102037</t>
  </si>
  <si>
    <t>Oneri INAIL su collaborazioni</t>
  </si>
  <si>
    <t>30102038</t>
  </si>
  <si>
    <t>Assistenza Sociale Anziani Immigrati</t>
  </si>
  <si>
    <t>30102042</t>
  </si>
  <si>
    <t>Servizi di catering e banqueting AT</t>
  </si>
  <si>
    <t>30102043</t>
  </si>
  <si>
    <t>Contratti di manutenzione</t>
  </si>
  <si>
    <t>30102044</t>
  </si>
  <si>
    <t>Contributi a Comunità di Sant'Egidio</t>
  </si>
  <si>
    <t>30102046</t>
  </si>
  <si>
    <t>Contributi ad altri -reg. anagrafiche</t>
  </si>
  <si>
    <t>30102047</t>
  </si>
  <si>
    <t>Diarie AT</t>
  </si>
  <si>
    <t>30102048</t>
  </si>
  <si>
    <t>Servizio distribuzione pasti</t>
  </si>
  <si>
    <t>Totale SERVIZI</t>
  </si>
  <si>
    <t>30103001</t>
  </si>
  <si>
    <t>Fitti passivi</t>
  </si>
  <si>
    <t>30103</t>
  </si>
  <si>
    <t>GODIMENTO BENI DI TERZI</t>
  </si>
  <si>
    <t>30103002</t>
  </si>
  <si>
    <t>Locazioni e noleggi</t>
  </si>
  <si>
    <t>30103003</t>
  </si>
  <si>
    <t>Condominio</t>
  </si>
  <si>
    <t>30103005</t>
  </si>
  <si>
    <t>LEASING AT</t>
  </si>
  <si>
    <t>Totale GODIMENTO BENI DI TERZI</t>
  </si>
  <si>
    <t>30104001</t>
  </si>
  <si>
    <t>Salari e stipendi in Italia</t>
  </si>
  <si>
    <t>30104</t>
  </si>
  <si>
    <t>PERSONALE</t>
  </si>
  <si>
    <t>30104002</t>
  </si>
  <si>
    <t>Salari e stipendi in loco</t>
  </si>
  <si>
    <t>30104003</t>
  </si>
  <si>
    <t>Oneri sociali</t>
  </si>
  <si>
    <t>30104004</t>
  </si>
  <si>
    <t>TFR</t>
  </si>
  <si>
    <t>30104005</t>
  </si>
  <si>
    <t>Altri costi del personale in loco</t>
  </si>
  <si>
    <t>30104006</t>
  </si>
  <si>
    <t>Oneri Previdenza Complementare</t>
  </si>
  <si>
    <t>30104007</t>
  </si>
  <si>
    <t>Contr. sociali e fiscali pers. in loco</t>
  </si>
  <si>
    <t>Totale PERSONALE</t>
  </si>
  <si>
    <t>30105001</t>
  </si>
  <si>
    <t>Ammortamento manutenzione locali</t>
  </si>
  <si>
    <t>30105</t>
  </si>
  <si>
    <t>AMMORTAMENTI</t>
  </si>
  <si>
    <t>30105002</t>
  </si>
  <si>
    <t>Ammortamento Immobili</t>
  </si>
  <si>
    <t>30105003</t>
  </si>
  <si>
    <t>Ammortamento attrezzature</t>
  </si>
  <si>
    <t>30105004</t>
  </si>
  <si>
    <t>Ammortamento attrezzature speciali</t>
  </si>
  <si>
    <t>30105007</t>
  </si>
  <si>
    <t>Ammortamento altri impianti e macchinari</t>
  </si>
  <si>
    <t>30105008</t>
  </si>
  <si>
    <t>Ammortamento Impianto di condizionamento</t>
  </si>
  <si>
    <t>30105015</t>
  </si>
  <si>
    <t>Ammortamento Mobili e arredi</t>
  </si>
  <si>
    <t>30105016</t>
  </si>
  <si>
    <t>Ammortamento Macch. elettr. ed elettron.</t>
  </si>
  <si>
    <t>30105017</t>
  </si>
  <si>
    <t>Ammortamento costruzioni leggere</t>
  </si>
  <si>
    <t>30105019</t>
  </si>
  <si>
    <t>Ammortamento Automezzi</t>
  </si>
  <si>
    <t>30105021</t>
  </si>
  <si>
    <t>Ammortamento Impianti Elettrici</t>
  </si>
  <si>
    <t>30105022</t>
  </si>
  <si>
    <t>Ammortamento App. Attrezz. varie</t>
  </si>
  <si>
    <t>Totale AMMORTAMENTI</t>
  </si>
  <si>
    <t>30106001</t>
  </si>
  <si>
    <t>Imposte e tasse</t>
  </si>
  <si>
    <t>30106</t>
  </si>
  <si>
    <t>ONERI DIVERSI DI GESTIONE</t>
  </si>
  <si>
    <t>30106002</t>
  </si>
  <si>
    <t>Pubblicazioni e riviste</t>
  </si>
  <si>
    <t>30106003</t>
  </si>
  <si>
    <t>Sanzioni ed interessi su imposte e tasse</t>
  </si>
  <si>
    <t>30106005</t>
  </si>
  <si>
    <t>Iva Pro Rata</t>
  </si>
  <si>
    <t>30106006</t>
  </si>
  <si>
    <t>Ritenute fiscali su interessi attivi</t>
  </si>
  <si>
    <t>30106007</t>
  </si>
  <si>
    <t>Iva su acquisti intracomunitari</t>
  </si>
  <si>
    <t>30106008</t>
  </si>
  <si>
    <t>Iva su acquisti Rep.di San Marino</t>
  </si>
  <si>
    <t>Totale ONERI DIVERSI DI GESTIONE</t>
  </si>
  <si>
    <t>30301003</t>
  </si>
  <si>
    <t>30301</t>
  </si>
  <si>
    <t>30301004</t>
  </si>
  <si>
    <t>30301008</t>
  </si>
  <si>
    <t>30301009</t>
  </si>
  <si>
    <t>30301010</t>
  </si>
  <si>
    <t>30301011</t>
  </si>
  <si>
    <t>30301012</t>
  </si>
  <si>
    <t>30301013</t>
  </si>
  <si>
    <t>30301014</t>
  </si>
  <si>
    <t>30301028</t>
  </si>
  <si>
    <t>30301029</t>
  </si>
  <si>
    <t>30301032</t>
  </si>
  <si>
    <t>30302001</t>
  </si>
  <si>
    <t>30302</t>
  </si>
  <si>
    <t>30302002</t>
  </si>
  <si>
    <t>30302003</t>
  </si>
  <si>
    <t>30302004</t>
  </si>
  <si>
    <t>30302006</t>
  </si>
  <si>
    <t>30302007</t>
  </si>
  <si>
    <t>30302011</t>
  </si>
  <si>
    <t>30302012</t>
  </si>
  <si>
    <t>30302013</t>
  </si>
  <si>
    <t>30302015</t>
  </si>
  <si>
    <t>30302016</t>
  </si>
  <si>
    <t>30302017</t>
  </si>
  <si>
    <t>30302019</t>
  </si>
  <si>
    <t>30302020</t>
  </si>
  <si>
    <t>30302022</t>
  </si>
  <si>
    <t>30302023</t>
  </si>
  <si>
    <t>30302024</t>
  </si>
  <si>
    <t>30302025</t>
  </si>
  <si>
    <t>30302026</t>
  </si>
  <si>
    <t>30302027</t>
  </si>
  <si>
    <t>30302030</t>
  </si>
  <si>
    <t>30302032</t>
  </si>
  <si>
    <t>30302033</t>
  </si>
  <si>
    <t>30302034</t>
  </si>
  <si>
    <t>30302035</t>
  </si>
  <si>
    <t>Diarie AA</t>
  </si>
  <si>
    <t>30302036</t>
  </si>
  <si>
    <t>30302042</t>
  </si>
  <si>
    <t>Servizi di catering e banqueting AA</t>
  </si>
  <si>
    <t>30303001</t>
  </si>
  <si>
    <t>30303</t>
  </si>
  <si>
    <t>30303002</t>
  </si>
  <si>
    <t>30304001</t>
  </si>
  <si>
    <t>30304</t>
  </si>
  <si>
    <t>30304002</t>
  </si>
  <si>
    <t>30304003</t>
  </si>
  <si>
    <t>30304004</t>
  </si>
  <si>
    <t>30105023</t>
  </si>
  <si>
    <t>Ammortamento Dir.Util.Opere Ingegno</t>
  </si>
  <si>
    <t>30305</t>
  </si>
  <si>
    <t>30305001</t>
  </si>
  <si>
    <t>30305002</t>
  </si>
  <si>
    <t>Ammortamento immobili</t>
  </si>
  <si>
    <t>30305023</t>
  </si>
  <si>
    <t>30306002</t>
  </si>
  <si>
    <t>30306</t>
  </si>
  <si>
    <t>30401001</t>
  </si>
  <si>
    <t>Spese bancarie</t>
  </si>
  <si>
    <t>30401</t>
  </si>
  <si>
    <t>ONERI SU PRESTITI BANCARI</t>
  </si>
  <si>
    <t>30401002</t>
  </si>
  <si>
    <t>Interessi passivi</t>
  </si>
  <si>
    <t>Totale ONERI SU PRESTITI BANCARI</t>
  </si>
  <si>
    <t>30501001</t>
  </si>
  <si>
    <t>Perdite su cambi</t>
  </si>
  <si>
    <t>30501</t>
  </si>
  <si>
    <t>ONERI DA ATTIVITA' FINANZIARIA</t>
  </si>
  <si>
    <t>Totale ONERI DA ATTIVITA' FINANZIARIA</t>
  </si>
  <si>
    <t>30504001</t>
  </si>
  <si>
    <t>Sopravvenienze passive</t>
  </si>
  <si>
    <t>30504</t>
  </si>
  <si>
    <t>SOPRAVVENIENZE PASSIVE DIVERSE</t>
  </si>
  <si>
    <t>30504002</t>
  </si>
  <si>
    <t>Perdite su crediti</t>
  </si>
  <si>
    <t>Totale SOPRAVVENIENZE PASSIVE DIVERSE</t>
  </si>
  <si>
    <t>30601004</t>
  </si>
  <si>
    <t>Computer e materiale informatico SG</t>
  </si>
  <si>
    <t>30601</t>
  </si>
  <si>
    <t>30601008</t>
  </si>
  <si>
    <t>30601010</t>
  </si>
  <si>
    <t>30601011</t>
  </si>
  <si>
    <t>30601012</t>
  </si>
  <si>
    <t>30601013</t>
  </si>
  <si>
    <t>30602002</t>
  </si>
  <si>
    <t>30602</t>
  </si>
  <si>
    <t>30602004</t>
  </si>
  <si>
    <t>30602005</t>
  </si>
  <si>
    <t>30602007</t>
  </si>
  <si>
    <t>30602008</t>
  </si>
  <si>
    <t>30602011</t>
  </si>
  <si>
    <t>30602013</t>
  </si>
  <si>
    <t>30602015</t>
  </si>
  <si>
    <t>30602019</t>
  </si>
  <si>
    <t>30602020</t>
  </si>
  <si>
    <t>30602022</t>
  </si>
  <si>
    <t>30602024</t>
  </si>
  <si>
    <t>30602025</t>
  </si>
  <si>
    <t>30602032</t>
  </si>
  <si>
    <t>30602037</t>
  </si>
  <si>
    <t>30602045</t>
  </si>
  <si>
    <t>Contributi a Fondazione S.Egidio Pace</t>
  </si>
  <si>
    <t>30603001</t>
  </si>
  <si>
    <t>30603</t>
  </si>
  <si>
    <t>30603002</t>
  </si>
  <si>
    <t>30604001</t>
  </si>
  <si>
    <t>30604</t>
  </si>
  <si>
    <t>30604003</t>
  </si>
  <si>
    <t>30604004</t>
  </si>
  <si>
    <t>30605006</t>
  </si>
  <si>
    <t>Ammortamento impianti antifurto</t>
  </si>
  <si>
    <t>30605</t>
  </si>
  <si>
    <t>30605015</t>
  </si>
  <si>
    <t>Ammortamento mobili e arredi</t>
  </si>
  <si>
    <t>30605016</t>
  </si>
  <si>
    <t>30605020</t>
  </si>
  <si>
    <t>Ammortamento Diritti Utilizzaz. software</t>
  </si>
  <si>
    <t>30605021</t>
  </si>
  <si>
    <t>30606001</t>
  </si>
  <si>
    <t>30606</t>
  </si>
  <si>
    <t>30606002</t>
  </si>
  <si>
    <t>30606003</t>
  </si>
  <si>
    <t>30606006</t>
  </si>
  <si>
    <t>30701001</t>
  </si>
  <si>
    <t>arrotondamenti passivi</t>
  </si>
  <si>
    <t>30701</t>
  </si>
  <si>
    <t>ALTRI ONERI</t>
  </si>
  <si>
    <t>30701002</t>
  </si>
  <si>
    <t>Imposte sul reddito</t>
  </si>
  <si>
    <t>Totale ALTRI ONERI</t>
  </si>
  <si>
    <t>Totale costi</t>
  </si>
  <si>
    <t>Ricavi</t>
  </si>
  <si>
    <t>40101004</t>
  </si>
  <si>
    <t>Agenzie Internaz. (ONU Banca Mondiale)</t>
  </si>
  <si>
    <t>R</t>
  </si>
  <si>
    <t>40101</t>
  </si>
  <si>
    <t>PROVENTI DA CONTRIBUTI SU PROGETTI</t>
  </si>
  <si>
    <t>40101006</t>
  </si>
  <si>
    <t>Associazioni/Fondazioni/Onlus</t>
  </si>
  <si>
    <t>40101007</t>
  </si>
  <si>
    <t>Contrib. Aziende/Imprese/Fondaz. Industr</t>
  </si>
  <si>
    <t>40101008</t>
  </si>
  <si>
    <t>Banche/Fondazioni Bancarie</t>
  </si>
  <si>
    <t>40101009</t>
  </si>
  <si>
    <t>Chiese/Diocesi/Congregazioni Religiose</t>
  </si>
  <si>
    <t>40101010</t>
  </si>
  <si>
    <t>Europa Commiss. Europea/Delegazione</t>
  </si>
  <si>
    <t>40101011</t>
  </si>
  <si>
    <t>Europa Governi ed Enti Locali</t>
  </si>
  <si>
    <t>40101012</t>
  </si>
  <si>
    <t>Governi non Europei</t>
  </si>
  <si>
    <t>40101013</t>
  </si>
  <si>
    <t>Italia Enti Locali Territoiali (Reg.Prov</t>
  </si>
  <si>
    <t>40101014</t>
  </si>
  <si>
    <t>Italia Governo Italiano</t>
  </si>
  <si>
    <t>Totale PROVENTI DA CONTRIBUTI SU PROGETT</t>
  </si>
  <si>
    <t>40102001</t>
  </si>
  <si>
    <t>Proventi da convenzioni con Enti Pubblic</t>
  </si>
  <si>
    <t>40102</t>
  </si>
  <si>
    <t>PROVENTI DA CONVENZIONI CON ENTI PUBBLIC</t>
  </si>
  <si>
    <t>Totale PROVENTI DA CONVENZIONI CON ENTI</t>
  </si>
  <si>
    <t>40103001</t>
  </si>
  <si>
    <t>Comunità varie di Sant' Egidio</t>
  </si>
  <si>
    <t>40103</t>
  </si>
  <si>
    <t>PROVENTI DA ENTI AFFILIATI</t>
  </si>
  <si>
    <t>40103002</t>
  </si>
  <si>
    <t>St. Egidio Verein-Svizzera</t>
  </si>
  <si>
    <t>40103004</t>
  </si>
  <si>
    <t>Fondazione Dream</t>
  </si>
  <si>
    <t>Totale PROVENTI DA ENTI AFFILIATI</t>
  </si>
  <si>
    <t>40104001</t>
  </si>
  <si>
    <t>Sostenitori privati</t>
  </si>
  <si>
    <t>40104</t>
  </si>
  <si>
    <t>PROVENTI DA SOSTENITORI</t>
  </si>
  <si>
    <t>40104002</t>
  </si>
  <si>
    <t>Sostenitori società</t>
  </si>
  <si>
    <t>40104003</t>
  </si>
  <si>
    <t>Sostenitori Enti pubblici</t>
  </si>
  <si>
    <t>40104004</t>
  </si>
  <si>
    <t>Fatture a sostenitori</t>
  </si>
  <si>
    <t>40104005</t>
  </si>
  <si>
    <t>Sponsorizzazione sostenitori</t>
  </si>
  <si>
    <t>40104006</t>
  </si>
  <si>
    <t>Sostenitori associazioni</t>
  </si>
  <si>
    <t>40104007</t>
  </si>
  <si>
    <t>Sostenitori Adozioni a distanza</t>
  </si>
  <si>
    <t>40104008</t>
  </si>
  <si>
    <t>Sostenitori Adozioni internazionali</t>
  </si>
  <si>
    <t>40104009</t>
  </si>
  <si>
    <t>Sostenitori Religiosi</t>
  </si>
  <si>
    <t>40104011</t>
  </si>
  <si>
    <t>Sostenitori Lasciti e Donazioni</t>
  </si>
  <si>
    <t>Totale PROVENTI DA SOSTENITORI</t>
  </si>
  <si>
    <t>40201001</t>
  </si>
  <si>
    <t>Raccolta da privati</t>
  </si>
  <si>
    <t>40201</t>
  </si>
  <si>
    <t>PROVENTI DA RACCOLTA FONDI</t>
  </si>
  <si>
    <t>Totale PROVENTI DA RACCOLTA FONDI</t>
  </si>
  <si>
    <t>40301009</t>
  </si>
  <si>
    <t>40301</t>
  </si>
  <si>
    <t>40301013</t>
  </si>
  <si>
    <t>ITALIA ENTI LOCALI TERRIT.(REG.PROV.COM)</t>
  </si>
  <si>
    <t>40301014</t>
  </si>
  <si>
    <t>ITALIA GOVERNO ITALIANO</t>
  </si>
  <si>
    <t>40303001</t>
  </si>
  <si>
    <t>Comunità varie di Sant'Egidio</t>
  </si>
  <si>
    <t>40303</t>
  </si>
  <si>
    <t>40304001</t>
  </si>
  <si>
    <t>40304</t>
  </si>
  <si>
    <t>40304002</t>
  </si>
  <si>
    <t>Sostenitori Società</t>
  </si>
  <si>
    <t>40401001</t>
  </si>
  <si>
    <t>Interessi attivi</t>
  </si>
  <si>
    <t>40401</t>
  </si>
  <si>
    <t>PROVENTI DA DEPOSITI BANCARI</t>
  </si>
  <si>
    <t>Totale PROVENTI DA DEPOSITI BANCARI</t>
  </si>
  <si>
    <t>40402001</t>
  </si>
  <si>
    <t>Differenze positive di cambio</t>
  </si>
  <si>
    <t>40402</t>
  </si>
  <si>
    <t>PROVENTI DA VALUTA</t>
  </si>
  <si>
    <t>Totale PROVENTI DA VALUTA</t>
  </si>
  <si>
    <t>40403001</t>
  </si>
  <si>
    <t>Fitti attivi</t>
  </si>
  <si>
    <t>40403</t>
  </si>
  <si>
    <t>PROVENTI DA PATRIMONIO EDILIZIO</t>
  </si>
  <si>
    <t>40403002</t>
  </si>
  <si>
    <t>Ricavi da gestione immobili</t>
  </si>
  <si>
    <t>Totale PROVENTI DA PATRIMONIO EDILIZIO</t>
  </si>
  <si>
    <t>40504001</t>
  </si>
  <si>
    <t>Sopravvenienze attive</t>
  </si>
  <si>
    <t>40504</t>
  </si>
  <si>
    <t>SOPRAVVENIENZE ATTIVE DIVERSE</t>
  </si>
  <si>
    <t>40504002</t>
  </si>
  <si>
    <t>Plusvalenze</t>
  </si>
  <si>
    <t>Totale SOPRAVVENIENZE ATTIVE DIVERSE</t>
  </si>
  <si>
    <t>40701001</t>
  </si>
  <si>
    <t>Arrotondamenti attivi</t>
  </si>
  <si>
    <t>40701</t>
  </si>
  <si>
    <t>ALTRI PROVENTI</t>
  </si>
  <si>
    <t>40701002</t>
  </si>
  <si>
    <t>Abbuoni attivi</t>
  </si>
  <si>
    <t>40701005</t>
  </si>
  <si>
    <t>Interessi attivi su titoli</t>
  </si>
  <si>
    <t>Totale ALTRI PROVENTI</t>
  </si>
  <si>
    <t>Totale ricavi</t>
  </si>
  <si>
    <t>B 1 3</t>
  </si>
  <si>
    <t>B 1 4</t>
  </si>
  <si>
    <t>B 1 6</t>
  </si>
  <si>
    <t xml:space="preserve">B 1 7 </t>
  </si>
  <si>
    <t>B 2 1</t>
  </si>
  <si>
    <t xml:space="preserve">B 2 2 </t>
  </si>
  <si>
    <t xml:space="preserve">B 2 3 </t>
  </si>
  <si>
    <t>B 2 4</t>
  </si>
  <si>
    <t>in oneri di gestione AT</t>
  </si>
  <si>
    <t>B 1 7</t>
  </si>
  <si>
    <t>B 2 2</t>
  </si>
  <si>
    <t xml:space="preserve">B 2 1 </t>
  </si>
  <si>
    <t>debiti verso banche</t>
  </si>
  <si>
    <t>enti collegati</t>
  </si>
  <si>
    <t>altri</t>
  </si>
  <si>
    <t>fornitori</t>
  </si>
  <si>
    <t>crediti verso altri</t>
  </si>
  <si>
    <t>istituti previdenziali</t>
  </si>
  <si>
    <t>volontari</t>
  </si>
  <si>
    <t>tributari</t>
  </si>
  <si>
    <t>clienti / liberalità</t>
  </si>
  <si>
    <t>clienti</t>
  </si>
  <si>
    <t>liberalità</t>
  </si>
  <si>
    <t>tfr</t>
  </si>
  <si>
    <t>cassa</t>
  </si>
  <si>
    <t>in oneri diversi SG</t>
  </si>
  <si>
    <t>ist</t>
  </si>
  <si>
    <t>priv</t>
  </si>
  <si>
    <t>fond</t>
  </si>
  <si>
    <t>azi</t>
  </si>
  <si>
    <t>chiese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</si>
</sst>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1" x14ac:knownFonts="1">
    <font>
      <sz val="10"/>
      <name val="Arial"/>
    </font>
    <font>
      <b/>
      <sz val="10"/>
      <name val="Arial"/>
      <family val="2"/>
    </font>
    <font>
      <b/>
      <sz val="12"/>
      <name val="Comic Sans MS"/>
      <family val="4"/>
    </font>
    <font>
      <sz val="12"/>
      <name val="Comic Sans MS"/>
      <family val="4"/>
    </font>
    <font>
      <b/>
      <sz val="14"/>
      <name val="Comic Sans MS"/>
      <family val="4"/>
    </font>
    <font>
      <sz val="10"/>
      <name val="Comic Sans MS"/>
      <family val="4"/>
    </font>
    <font>
      <sz val="10"/>
      <name val="Arial"/>
    </font>
    <font>
      <sz val="8"/>
      <name val="Comic Sans MS"/>
      <family val="4"/>
    </font>
    <font>
      <b/>
      <sz val="10"/>
      <name val="Comic Sans MS"/>
      <family val="4"/>
    </font>
    <font>
      <b/>
      <sz val="14"/>
      <color indexed="8"/>
      <name val="Comic Sans MS"/>
      <family val="4"/>
    </font>
    <font>
      <b/>
      <i/>
      <sz val="10"/>
      <name val="Comic Sans MS"/>
      <family val="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8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38" fontId="0" fillId="0" borderId="0" xfId="0" applyNumberFormat="1" applyAlignment="1">
      <alignment horizontal="right"/>
    </xf>
    <xf numFmtId="0" fontId="2" fillId="0" borderId="1" xfId="0" applyFont="1" applyBorder="1"/>
    <xf numFmtId="0" fontId="3" fillId="0" borderId="0" xfId="0" applyFont="1"/>
    <xf numFmtId="0" fontId="6" fillId="0" borderId="0" xfId="0" applyFont="1"/>
    <xf numFmtId="0" fontId="4" fillId="0" borderId="2" xfId="0" applyFont="1" applyBorder="1"/>
    <xf numFmtId="0" fontId="2" fillId="0" borderId="2" xfId="0" applyFont="1" applyBorder="1"/>
    <xf numFmtId="38" fontId="2" fillId="0" borderId="2" xfId="0" applyNumberFormat="1" applyFont="1" applyBorder="1" applyAlignment="1">
      <alignment horizontal="right"/>
    </xf>
    <xf numFmtId="0" fontId="3" fillId="0" borderId="0" xfId="0" applyFont="1" applyFill="1"/>
    <xf numFmtId="0" fontId="0" fillId="0" borderId="0" xfId="0" applyFill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8" fontId="0" fillId="0" borderId="0" xfId="0" applyNumberFormat="1"/>
    <xf numFmtId="0" fontId="9" fillId="0" borderId="2" xfId="0" applyFont="1" applyBorder="1"/>
    <xf numFmtId="0" fontId="0" fillId="0" borderId="2" xfId="0" applyBorder="1"/>
    <xf numFmtId="0" fontId="2" fillId="0" borderId="0" xfId="0" applyFont="1" applyBorder="1"/>
    <xf numFmtId="0" fontId="1" fillId="0" borderId="0" xfId="0" applyFont="1" applyBorder="1"/>
    <xf numFmtId="40" fontId="5" fillId="0" borderId="0" xfId="0" applyNumberFormat="1" applyFont="1"/>
    <xf numFmtId="40" fontId="5" fillId="0" borderId="0" xfId="0" applyNumberFormat="1" applyFont="1" applyAlignment="1">
      <alignment horizontal="right"/>
    </xf>
    <xf numFmtId="0" fontId="2" fillId="0" borderId="0" xfId="0" applyFont="1"/>
    <xf numFmtId="0" fontId="0" fillId="0" borderId="3" xfId="0" applyBorder="1"/>
    <xf numFmtId="38" fontId="0" fillId="0" borderId="3" xfId="0" applyNumberFormat="1" applyBorder="1" applyAlignment="1">
      <alignment horizontal="right"/>
    </xf>
    <xf numFmtId="0" fontId="0" fillId="0" borderId="0" xfId="0" applyBorder="1"/>
    <xf numFmtId="38" fontId="0" fillId="0" borderId="0" xfId="0" applyNumberFormat="1" applyBorder="1" applyAlignment="1">
      <alignment horizontal="right"/>
    </xf>
    <xf numFmtId="0" fontId="8" fillId="0" borderId="0" xfId="0" applyFont="1"/>
    <xf numFmtId="40" fontId="10" fillId="0" borderId="0" xfId="0" applyNumberFormat="1" applyFont="1"/>
    <xf numFmtId="0" fontId="0" fillId="0" borderId="4" xfId="0" applyBorder="1"/>
    <xf numFmtId="0" fontId="8" fillId="0" borderId="0" xfId="0" applyFont="1" applyBorder="1"/>
    <xf numFmtId="38" fontId="0" fillId="0" borderId="4" xfId="0" applyNumberFormat="1" applyBorder="1" applyAlignment="1">
      <alignment horizontal="right"/>
    </xf>
    <xf numFmtId="40" fontId="10" fillId="0" borderId="0" xfId="0" applyNumberFormat="1" applyFont="1" applyAlignment="1">
      <alignment horizontal="right"/>
    </xf>
    <xf numFmtId="0" fontId="3" fillId="0" borderId="0" xfId="0" quotePrefix="1" applyFont="1"/>
    <xf numFmtId="0" fontId="8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0" fontId="3" fillId="0" borderId="0" xfId="0" quotePrefix="1" applyFont="1" applyFill="1"/>
    <xf numFmtId="40" fontId="5" fillId="2" borderId="0" xfId="0" applyNumberFormat="1" applyFont="1" applyFill="1"/>
    <xf numFmtId="40" fontId="5" fillId="3" borderId="0" xfId="0" applyNumberFormat="1" applyFont="1" applyFill="1"/>
    <xf numFmtId="0" fontId="3" fillId="3" borderId="0" xfId="0" quotePrefix="1" applyFont="1" applyFill="1"/>
    <xf numFmtId="0" fontId="3" fillId="3" borderId="0" xfId="0" applyFont="1" applyFill="1"/>
    <xf numFmtId="0" fontId="0" fillId="3" borderId="0" xfId="0" applyFill="1"/>
    <xf numFmtId="40" fontId="5" fillId="4" borderId="0" xfId="0" applyNumberFormat="1" applyFont="1" applyFill="1"/>
    <xf numFmtId="0" fontId="3" fillId="4" borderId="0" xfId="0" quotePrefix="1" applyFont="1" applyFill="1"/>
    <xf numFmtId="0" fontId="3" fillId="4" borderId="0" xfId="0" applyFont="1" applyFill="1"/>
    <xf numFmtId="0" fontId="0" fillId="4" borderId="0" xfId="0" applyFill="1"/>
    <xf numFmtId="40" fontId="5" fillId="5" borderId="0" xfId="0" applyNumberFormat="1" applyFont="1" applyFill="1"/>
    <xf numFmtId="0" fontId="3" fillId="5" borderId="0" xfId="0" quotePrefix="1" applyFont="1" applyFill="1"/>
    <xf numFmtId="0" fontId="3" fillId="5" borderId="0" xfId="0" applyFont="1" applyFill="1"/>
    <xf numFmtId="0" fontId="0" fillId="5" borderId="0" xfId="0" applyFill="1"/>
    <xf numFmtId="40" fontId="5" fillId="6" borderId="0" xfId="0" applyNumberFormat="1" applyFont="1" applyFill="1"/>
    <xf numFmtId="0" fontId="3" fillId="6" borderId="0" xfId="0" quotePrefix="1" applyFont="1" applyFill="1"/>
    <xf numFmtId="0" fontId="3" fillId="6" borderId="0" xfId="0" applyFont="1" applyFill="1"/>
    <xf numFmtId="0" fontId="0" fillId="6" borderId="0" xfId="0" applyFill="1"/>
    <xf numFmtId="40" fontId="5" fillId="7" borderId="0" xfId="0" applyNumberFormat="1" applyFont="1" applyFill="1"/>
    <xf numFmtId="0" fontId="3" fillId="7" borderId="0" xfId="0" quotePrefix="1" applyFont="1" applyFill="1"/>
    <xf numFmtId="0" fontId="3" fillId="7" borderId="0" xfId="0" applyFont="1" applyFill="1"/>
    <xf numFmtId="0" fontId="0" fillId="7" borderId="0" xfId="0" applyFill="1"/>
    <xf numFmtId="40" fontId="5" fillId="8" borderId="0" xfId="0" applyNumberFormat="1" applyFont="1" applyFill="1"/>
    <xf numFmtId="0" fontId="3" fillId="8" borderId="0" xfId="0" quotePrefix="1" applyFont="1" applyFill="1"/>
    <xf numFmtId="0" fontId="3" fillId="8" borderId="0" xfId="0" applyFont="1" applyFill="1"/>
    <xf numFmtId="0" fontId="0" fillId="8" borderId="0" xfId="0" applyFill="1"/>
    <xf numFmtId="40" fontId="5" fillId="9" borderId="0" xfId="0" applyNumberFormat="1" applyFont="1" applyFill="1"/>
    <xf numFmtId="0" fontId="3" fillId="9" borderId="0" xfId="0" quotePrefix="1" applyFont="1" applyFill="1"/>
    <xf numFmtId="0" fontId="3" fillId="9" borderId="0" xfId="0" applyFont="1" applyFill="1"/>
    <xf numFmtId="0" fontId="0" fillId="9" borderId="0" xfId="0" applyFill="1"/>
    <xf numFmtId="40" fontId="5" fillId="10" borderId="0" xfId="0" applyNumberFormat="1" applyFont="1" applyFill="1"/>
    <xf numFmtId="0" fontId="3" fillId="10" borderId="0" xfId="0" quotePrefix="1" applyFont="1" applyFill="1"/>
    <xf numFmtId="0" fontId="3" fillId="10" borderId="0" xfId="0" applyFont="1" applyFill="1"/>
    <xf numFmtId="0" fontId="0" fillId="10" borderId="0" xfId="0" applyFill="1"/>
    <xf numFmtId="40" fontId="5" fillId="11" borderId="0" xfId="0" applyNumberFormat="1" applyFont="1" applyFill="1"/>
    <xf numFmtId="0" fontId="3" fillId="11" borderId="0" xfId="0" quotePrefix="1" applyFont="1" applyFill="1"/>
    <xf numFmtId="0" fontId="3" fillId="11" borderId="0" xfId="0" applyFont="1" applyFill="1"/>
    <xf numFmtId="0" fontId="0" fillId="11" borderId="0" xfId="0" applyFill="1"/>
    <xf numFmtId="40" fontId="5" fillId="12" borderId="0" xfId="0" applyNumberFormat="1" applyFont="1" applyFill="1"/>
    <xf numFmtId="0" fontId="3" fillId="12" borderId="0" xfId="0" quotePrefix="1" applyFont="1" applyFill="1"/>
    <xf numFmtId="0" fontId="3" fillId="12" borderId="0" xfId="0" applyFont="1" applyFill="1"/>
    <xf numFmtId="0" fontId="0" fillId="12" borderId="0" xfId="0" applyFill="1"/>
    <xf numFmtId="0" fontId="3" fillId="2" borderId="0" xfId="0" quotePrefix="1" applyFont="1" applyFill="1"/>
    <xf numFmtId="0" fontId="3" fillId="2" borderId="0" xfId="0" applyFont="1" applyFill="1"/>
    <xf numFmtId="0" fontId="0" fillId="2" borderId="0" xfId="0" applyFill="1"/>
    <xf numFmtId="40" fontId="5" fillId="13" borderId="0" xfId="0" applyNumberFormat="1" applyFont="1" applyFill="1"/>
    <xf numFmtId="164" fontId="0" fillId="0" borderId="0" xfId="0" applyNumberFormat="1" applyFill="1"/>
  </cellXfs>
  <cellStyles count="1">
    <cellStyle name="Normale" xfId="0" builtinId="0"/>
  </cellStyles>
  <dxfs count="85">
    <dxf>
      <font>
        <b/>
        <i/>
        <condense val="0"/>
        <extend val="0"/>
        <color indexed="61"/>
      </font>
      <fill>
        <patternFill patternType="solid">
          <bgColor indexed="22"/>
        </patternFill>
      </fill>
    </dxf>
    <dxf>
      <font>
        <b/>
        <i/>
        <condense val="0"/>
        <extend val="0"/>
        <color indexed="12"/>
      </font>
      <border>
        <left/>
        <right/>
        <top style="thin">
          <color indexed="64"/>
        </top>
        <bottom/>
      </border>
    </dxf>
    <dxf>
      <fill>
        <patternFill patternType="gray0625"/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color indexed="12"/>
      </font>
      <fill>
        <patternFill patternType="solid">
          <fgColor indexed="22"/>
          <bgColor indexed="22"/>
        </patternFill>
      </fill>
      <border>
        <left/>
        <right/>
        <top style="thin">
          <color indexed="12"/>
        </top>
        <bottom/>
      </border>
    </dxf>
    <dxf>
      <font>
        <b/>
        <i/>
        <condense val="0"/>
        <extend val="0"/>
        <color indexed="61"/>
      </font>
      <fill>
        <patternFill patternType="solid">
          <bgColor indexed="22"/>
        </patternFill>
      </fill>
    </dxf>
    <dxf>
      <font>
        <b/>
        <i/>
        <condense val="0"/>
        <extend val="0"/>
        <color indexed="12"/>
      </font>
      <border>
        <left/>
        <right/>
        <top style="thin">
          <color indexed="64"/>
        </top>
        <bottom/>
      </border>
    </dxf>
    <dxf>
      <fill>
        <patternFill patternType="gray0625"/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color indexed="12"/>
      </font>
      <fill>
        <patternFill patternType="solid">
          <fgColor indexed="22"/>
          <bgColor indexed="22"/>
        </patternFill>
      </fill>
      <border>
        <left/>
        <right/>
        <top style="thin">
          <color indexed="12"/>
        </top>
        <bottom/>
      </border>
    </dxf>
    <dxf>
      <font>
        <b/>
        <i/>
        <condense val="0"/>
        <extend val="0"/>
        <color indexed="61"/>
      </font>
      <fill>
        <patternFill patternType="solid">
          <bgColor indexed="22"/>
        </patternFill>
      </fill>
    </dxf>
    <dxf>
      <font>
        <b/>
        <i/>
        <condense val="0"/>
        <extend val="0"/>
        <color indexed="12"/>
      </font>
      <border>
        <left/>
        <right/>
        <top style="thin">
          <color indexed="64"/>
        </top>
        <bottom/>
      </border>
    </dxf>
    <dxf>
      <fill>
        <patternFill patternType="gray0625"/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color indexed="12"/>
      </font>
      <fill>
        <patternFill patternType="solid">
          <fgColor indexed="22"/>
          <bgColor indexed="22"/>
        </patternFill>
      </fill>
      <border>
        <left/>
        <right/>
        <top style="thin">
          <color indexed="12"/>
        </top>
        <bottom/>
      </border>
    </dxf>
    <dxf>
      <font>
        <b/>
        <i/>
        <condense val="0"/>
        <extend val="0"/>
        <color indexed="61"/>
      </font>
      <fill>
        <patternFill patternType="solid">
          <bgColor indexed="22"/>
        </patternFill>
      </fill>
    </dxf>
    <dxf>
      <font>
        <b/>
        <i/>
        <condense val="0"/>
        <extend val="0"/>
        <color indexed="12"/>
      </font>
      <border>
        <left/>
        <right/>
        <top style="thin">
          <color indexed="64"/>
        </top>
        <bottom/>
      </border>
    </dxf>
    <dxf>
      <fill>
        <patternFill patternType="gray0625"/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color indexed="12"/>
      </font>
      <fill>
        <patternFill patternType="solid">
          <fgColor indexed="22"/>
          <bgColor indexed="22"/>
        </patternFill>
      </fill>
      <border>
        <left/>
        <right/>
        <top style="thin">
          <color indexed="12"/>
        </top>
        <bottom/>
      </border>
    </dxf>
    <dxf>
      <font>
        <b/>
        <i/>
        <condense val="0"/>
        <extend val="0"/>
        <color indexed="61"/>
      </font>
      <fill>
        <patternFill patternType="solid">
          <bgColor indexed="22"/>
        </patternFill>
      </fill>
    </dxf>
    <dxf>
      <font>
        <b/>
        <i/>
        <condense val="0"/>
        <extend val="0"/>
        <color indexed="12"/>
      </font>
      <border>
        <left/>
        <right/>
        <top style="thin">
          <color indexed="64"/>
        </top>
        <bottom/>
      </border>
    </dxf>
    <dxf>
      <fill>
        <patternFill patternType="gray0625"/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color indexed="12"/>
      </font>
      <fill>
        <patternFill patternType="solid">
          <fgColor indexed="22"/>
          <bgColor indexed="22"/>
        </patternFill>
      </fill>
      <border>
        <left/>
        <right/>
        <top style="thin">
          <color indexed="12"/>
        </top>
        <bottom/>
      </border>
    </dxf>
    <dxf>
      <font>
        <b/>
        <i/>
        <condense val="0"/>
        <extend val="0"/>
        <color indexed="61"/>
      </font>
      <fill>
        <patternFill patternType="solid">
          <bgColor indexed="22"/>
        </patternFill>
      </fill>
    </dxf>
    <dxf>
      <font>
        <b/>
        <i/>
        <condense val="0"/>
        <extend val="0"/>
        <color indexed="12"/>
      </font>
      <border>
        <left/>
        <right/>
        <top style="thin">
          <color indexed="64"/>
        </top>
        <bottom/>
      </border>
    </dxf>
    <dxf>
      <fill>
        <patternFill patternType="gray0625"/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color indexed="12"/>
      </font>
      <fill>
        <patternFill patternType="solid">
          <fgColor indexed="22"/>
          <bgColor indexed="22"/>
        </patternFill>
      </fill>
      <border>
        <left/>
        <right/>
        <top style="thin">
          <color indexed="12"/>
        </top>
        <bottom/>
      </border>
    </dxf>
    <dxf>
      <font>
        <b/>
        <i/>
        <condense val="0"/>
        <extend val="0"/>
        <color indexed="61"/>
      </font>
      <fill>
        <patternFill patternType="solid">
          <bgColor indexed="22"/>
        </patternFill>
      </fill>
    </dxf>
    <dxf>
      <font>
        <b/>
        <i/>
        <condense val="0"/>
        <extend val="0"/>
        <color indexed="12"/>
      </font>
      <border>
        <left/>
        <right/>
        <top style="thin">
          <color indexed="64"/>
        </top>
        <bottom/>
      </border>
    </dxf>
    <dxf>
      <fill>
        <patternFill patternType="gray0625"/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color indexed="12"/>
      </font>
      <fill>
        <patternFill patternType="solid">
          <fgColor indexed="22"/>
          <bgColor indexed="22"/>
        </patternFill>
      </fill>
      <border>
        <left/>
        <right/>
        <top style="thin">
          <color indexed="12"/>
        </top>
        <bottom/>
      </border>
    </dxf>
    <dxf>
      <font>
        <b/>
        <i/>
        <condense val="0"/>
        <extend val="0"/>
        <color indexed="61"/>
      </font>
      <fill>
        <patternFill patternType="solid">
          <bgColor indexed="22"/>
        </patternFill>
      </fill>
    </dxf>
    <dxf>
      <font>
        <b/>
        <i/>
        <condense val="0"/>
        <extend val="0"/>
        <color indexed="12"/>
      </font>
      <border>
        <left/>
        <right/>
        <top style="thin">
          <color indexed="64"/>
        </top>
        <bottom/>
      </border>
    </dxf>
    <dxf>
      <fill>
        <patternFill patternType="gray0625"/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color indexed="12"/>
      </font>
      <fill>
        <patternFill patternType="solid">
          <fgColor indexed="22"/>
          <bgColor indexed="22"/>
        </patternFill>
      </fill>
      <border>
        <left/>
        <right/>
        <top style="thin">
          <color indexed="12"/>
        </top>
        <bottom/>
      </border>
    </dxf>
    <dxf>
      <font>
        <b/>
        <i/>
        <condense val="0"/>
        <extend val="0"/>
        <color indexed="61"/>
      </font>
      <fill>
        <patternFill patternType="solid">
          <bgColor indexed="22"/>
        </patternFill>
      </fill>
    </dxf>
    <dxf>
      <font>
        <b/>
        <i/>
        <condense val="0"/>
        <extend val="0"/>
        <color indexed="12"/>
      </font>
      <border>
        <left/>
        <right/>
        <top style="thin">
          <color indexed="64"/>
        </top>
        <bottom/>
      </border>
    </dxf>
    <dxf>
      <fill>
        <patternFill patternType="gray0625"/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color indexed="12"/>
      </font>
      <fill>
        <patternFill patternType="solid">
          <fgColor indexed="22"/>
          <bgColor indexed="22"/>
        </patternFill>
      </fill>
      <border>
        <left/>
        <right/>
        <top style="thin">
          <color indexed="12"/>
        </top>
        <bottom/>
      </border>
    </dxf>
    <dxf>
      <font>
        <b/>
        <i/>
        <condense val="0"/>
        <extend val="0"/>
        <color indexed="61"/>
      </font>
      <fill>
        <patternFill patternType="solid">
          <bgColor indexed="22"/>
        </patternFill>
      </fill>
    </dxf>
    <dxf>
      <font>
        <b/>
        <i/>
        <condense val="0"/>
        <extend val="0"/>
        <color indexed="12"/>
      </font>
      <border>
        <left/>
        <right/>
        <top style="thin">
          <color indexed="64"/>
        </top>
        <bottom/>
      </border>
    </dxf>
    <dxf>
      <fill>
        <patternFill patternType="gray0625"/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color indexed="12"/>
      </font>
      <fill>
        <patternFill patternType="solid">
          <fgColor indexed="22"/>
          <bgColor indexed="22"/>
        </patternFill>
      </fill>
      <border>
        <left/>
        <right/>
        <top style="thin">
          <color indexed="12"/>
        </top>
        <bottom/>
      </border>
    </dxf>
    <dxf>
      <font>
        <b/>
        <i/>
        <condense val="0"/>
        <extend val="0"/>
        <color indexed="61"/>
      </font>
      <fill>
        <patternFill patternType="solid">
          <bgColor indexed="22"/>
        </patternFill>
      </fill>
    </dxf>
    <dxf>
      <font>
        <b/>
        <i/>
        <condense val="0"/>
        <extend val="0"/>
        <color indexed="12"/>
      </font>
      <border>
        <left/>
        <right/>
        <top style="thin">
          <color indexed="64"/>
        </top>
        <bottom/>
      </border>
    </dxf>
    <dxf>
      <fill>
        <patternFill patternType="gray0625"/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color indexed="12"/>
      </font>
      <fill>
        <patternFill patternType="solid">
          <fgColor indexed="22"/>
          <bgColor indexed="22"/>
        </patternFill>
      </fill>
      <border>
        <left/>
        <right/>
        <top style="thin">
          <color indexed="12"/>
        </top>
        <bottom/>
      </border>
    </dxf>
    <dxf>
      <font>
        <b/>
        <i/>
        <condense val="0"/>
        <extend val="0"/>
        <color indexed="61"/>
      </font>
      <fill>
        <patternFill patternType="solid">
          <bgColor indexed="22"/>
        </patternFill>
      </fill>
    </dxf>
    <dxf>
      <font>
        <b/>
        <i/>
        <condense val="0"/>
        <extend val="0"/>
        <color indexed="12"/>
      </font>
      <border>
        <left/>
        <right/>
        <top style="thin">
          <color indexed="64"/>
        </top>
        <bottom/>
      </border>
    </dxf>
    <dxf>
      <fill>
        <patternFill patternType="gray0625"/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color indexed="12"/>
      </font>
      <fill>
        <patternFill patternType="solid">
          <fgColor indexed="22"/>
          <bgColor indexed="22"/>
        </patternFill>
      </fill>
      <border>
        <left/>
        <right/>
        <top style="thin">
          <color indexed="12"/>
        </top>
        <bottom/>
      </border>
    </dxf>
    <dxf>
      <font>
        <b/>
        <i/>
        <condense val="0"/>
        <extend val="0"/>
        <color indexed="61"/>
      </font>
      <fill>
        <patternFill patternType="solid">
          <bgColor indexed="22"/>
        </patternFill>
      </fill>
    </dxf>
    <dxf>
      <font>
        <b/>
        <i/>
        <condense val="0"/>
        <extend val="0"/>
        <color indexed="12"/>
      </font>
      <border>
        <left/>
        <right/>
        <top style="thin">
          <color indexed="64"/>
        </top>
        <bottom/>
      </border>
    </dxf>
    <dxf>
      <fill>
        <patternFill patternType="gray0625"/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color indexed="12"/>
      </font>
      <fill>
        <patternFill patternType="solid">
          <fgColor indexed="22"/>
          <bgColor indexed="22"/>
        </patternFill>
      </fill>
      <border>
        <left/>
        <right/>
        <top style="thin">
          <color indexed="12"/>
        </top>
        <bottom/>
      </border>
    </dxf>
    <dxf>
      <font>
        <b/>
        <i/>
        <condense val="0"/>
        <extend val="0"/>
        <color indexed="61"/>
      </font>
      <fill>
        <patternFill patternType="solid">
          <bgColor indexed="22"/>
        </patternFill>
      </fill>
    </dxf>
    <dxf>
      <font>
        <b/>
        <i/>
        <condense val="0"/>
        <extend val="0"/>
        <color indexed="12"/>
      </font>
      <border>
        <left/>
        <right/>
        <top style="thin">
          <color indexed="64"/>
        </top>
        <bottom/>
      </border>
    </dxf>
    <dxf>
      <fill>
        <patternFill patternType="gray0625"/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color indexed="12"/>
      </font>
      <fill>
        <patternFill patternType="solid">
          <fgColor indexed="22"/>
          <bgColor indexed="22"/>
        </patternFill>
      </fill>
      <border>
        <left/>
        <right/>
        <top style="thin">
          <color indexed="12"/>
        </top>
        <bottom/>
      </border>
    </dxf>
    <dxf>
      <font>
        <b/>
        <i/>
        <condense val="0"/>
        <extend val="0"/>
        <color indexed="61"/>
      </font>
      <fill>
        <patternFill patternType="solid">
          <bgColor indexed="22"/>
        </patternFill>
      </fill>
    </dxf>
    <dxf>
      <font>
        <b/>
        <i/>
        <condense val="0"/>
        <extend val="0"/>
        <color indexed="12"/>
      </font>
      <border>
        <left/>
        <right/>
        <top style="thin">
          <color indexed="64"/>
        </top>
        <bottom/>
      </border>
    </dxf>
    <dxf>
      <fill>
        <patternFill patternType="gray0625"/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color indexed="12"/>
      </font>
      <fill>
        <patternFill patternType="solid">
          <fgColor indexed="22"/>
          <bgColor indexed="22"/>
        </patternFill>
      </fill>
      <border>
        <left/>
        <right/>
        <top style="thin">
          <color indexed="12"/>
        </top>
        <bottom/>
      </border>
    </dxf>
    <dxf>
      <font>
        <b/>
        <i/>
        <condense val="0"/>
        <extend val="0"/>
        <color indexed="61"/>
      </font>
      <fill>
        <patternFill patternType="solid">
          <bgColor indexed="22"/>
        </patternFill>
      </fill>
    </dxf>
    <dxf>
      <font>
        <b/>
        <i/>
        <condense val="0"/>
        <extend val="0"/>
        <color indexed="12"/>
      </font>
      <border>
        <left/>
        <right/>
        <top style="thin">
          <color indexed="64"/>
        </top>
        <bottom/>
      </border>
    </dxf>
    <dxf>
      <fill>
        <patternFill patternType="gray0625"/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color indexed="12"/>
      </font>
      <fill>
        <patternFill patternType="solid">
          <fgColor indexed="22"/>
          <bgColor indexed="22"/>
        </patternFill>
      </fill>
      <border>
        <left/>
        <right/>
        <top style="thin">
          <color indexed="12"/>
        </top>
        <bottom/>
      </border>
    </dxf>
    <dxf>
      <font>
        <b/>
        <i/>
        <condense val="0"/>
        <extend val="0"/>
        <color indexed="61"/>
      </font>
      <fill>
        <patternFill patternType="solid">
          <bgColor indexed="22"/>
        </patternFill>
      </fill>
    </dxf>
    <dxf>
      <font>
        <b/>
        <i/>
        <condense val="0"/>
        <extend val="0"/>
        <color indexed="12"/>
      </font>
      <border>
        <left/>
        <right/>
        <top style="thin">
          <color indexed="64"/>
        </top>
        <bottom/>
      </border>
    </dxf>
    <dxf>
      <fill>
        <patternFill patternType="gray0625"/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color indexed="12"/>
      </font>
      <fill>
        <patternFill patternType="solid">
          <fgColor indexed="22"/>
          <bgColor indexed="22"/>
        </patternFill>
      </fill>
      <border>
        <left/>
        <right/>
        <top style="thin">
          <color indexed="12"/>
        </top>
        <bottom/>
      </border>
    </dxf>
    <dxf>
      <font>
        <b/>
        <i/>
        <condense val="0"/>
        <extend val="0"/>
        <color indexed="61"/>
      </font>
      <fill>
        <patternFill patternType="solid">
          <bgColor indexed="22"/>
        </patternFill>
      </fill>
    </dxf>
    <dxf>
      <font>
        <b/>
        <i/>
        <condense val="0"/>
        <extend val="0"/>
        <color indexed="12"/>
      </font>
      <border>
        <left/>
        <right/>
        <top style="thin">
          <color indexed="64"/>
        </top>
        <bottom/>
      </border>
    </dxf>
    <dxf>
      <fill>
        <patternFill patternType="gray0625"/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color indexed="12"/>
      </font>
      <fill>
        <patternFill patternType="solid">
          <fgColor indexed="22"/>
          <bgColor indexed="22"/>
        </patternFill>
      </fill>
      <border>
        <left/>
        <right/>
        <top style="thin">
          <color indexed="12"/>
        </top>
        <bottom/>
      </border>
    </dxf>
    <dxf>
      <font>
        <b/>
        <i/>
        <condense val="0"/>
        <extend val="0"/>
        <color indexed="61"/>
      </font>
      <fill>
        <patternFill patternType="solid">
          <bgColor indexed="22"/>
        </patternFill>
      </fill>
    </dxf>
    <dxf>
      <font>
        <b/>
        <i/>
        <condense val="0"/>
        <extend val="0"/>
        <color indexed="12"/>
      </font>
      <border>
        <left/>
        <right/>
        <top style="thin">
          <color indexed="64"/>
        </top>
        <bottom/>
      </border>
    </dxf>
    <dxf>
      <fill>
        <patternFill patternType="gray0625"/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color indexed="12"/>
      </font>
      <fill>
        <patternFill patternType="solid">
          <fgColor indexed="22"/>
          <bgColor indexed="22"/>
        </patternFill>
      </fill>
      <border>
        <left/>
        <right/>
        <top style="thin">
          <color indexed="12"/>
        </top>
        <bottom/>
      </border>
    </dxf>
    <dxf>
      <font>
        <b/>
        <i/>
        <condense val="0"/>
        <extend val="0"/>
        <color indexed="61"/>
      </font>
      <fill>
        <patternFill patternType="solid">
          <bgColor indexed="22"/>
        </patternFill>
      </fill>
    </dxf>
    <dxf>
      <font>
        <b/>
        <i/>
        <condense val="0"/>
        <extend val="0"/>
        <color indexed="12"/>
      </font>
      <border>
        <left/>
        <right/>
        <top style="thin">
          <color indexed="64"/>
        </top>
        <bottom/>
      </border>
    </dxf>
    <dxf>
      <fill>
        <patternFill patternType="gray0625"/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color indexed="12"/>
      </font>
      <fill>
        <patternFill patternType="solid">
          <fgColor indexed="22"/>
          <bgColor indexed="22"/>
        </patternFill>
      </fill>
      <border>
        <left/>
        <right/>
        <top style="thin">
          <color indexed="12"/>
        </top>
        <bottom/>
      </border>
    </dxf>
    <dxf>
      <font>
        <b/>
        <i/>
        <condense val="0"/>
        <extend val="0"/>
        <color indexed="61"/>
      </font>
      <fill>
        <patternFill patternType="solid">
          <bgColor indexed="22"/>
        </patternFill>
      </fill>
    </dxf>
    <dxf>
      <font>
        <b/>
        <i/>
        <condense val="0"/>
        <extend val="0"/>
        <color indexed="12"/>
      </font>
      <border>
        <left/>
        <right/>
        <top style="thin">
          <color indexed="64"/>
        </top>
        <bottom/>
      </border>
    </dxf>
    <dxf>
      <fill>
        <patternFill patternType="gray0625"/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 patternType="gray0625"/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color indexed="12"/>
      </font>
      <fill>
        <patternFill patternType="solid">
          <fgColor indexed="22"/>
          <bgColor indexed="22"/>
        </patternFill>
      </fill>
      <border>
        <left/>
        <right/>
        <top style="thin">
          <color indexed="12"/>
        </top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691"/>
  <sheetViews>
    <sheetView tabSelected="1" topLeftCell="B610" workbookViewId="0">
      <selection activeCell="H617" sqref="H617:H618"/>
    </sheetView>
  </sheetViews>
  <sheetFormatPr defaultRowHeight="12.75" x14ac:dyDescent="0.2"/>
  <cols>
    <col min="1" max="1" width="20" style="4" hidden="1" customWidth="1"/>
    <col min="2" max="2" width="27.5703125" customWidth="1"/>
    <col min="3" max="3" width="13" customWidth="1"/>
    <col min="4" max="4" width="40.7109375" bestFit="1" customWidth="1"/>
    <col min="5" max="5" width="16.28515625" style="13" bestFit="1" customWidth="1"/>
    <col min="6" max="7" width="16" style="13" bestFit="1" customWidth="1"/>
    <col min="8" max="8" width="16" style="1" bestFit="1" customWidth="1"/>
    <col min="9" max="11" width="9.140625" hidden="1" customWidth="1"/>
    <col min="12" max="12" width="13.140625" hidden="1" customWidth="1"/>
    <col min="13" max="13" width="8.42578125" hidden="1" customWidth="1"/>
    <col min="14" max="14" width="18.140625" customWidth="1"/>
  </cols>
  <sheetData>
    <row r="1" spans="1:110" ht="42.75" customHeight="1" thickBot="1" x14ac:dyDescent="0.5">
      <c r="A1" s="14" t="s">
        <v>7</v>
      </c>
      <c r="B1" s="15"/>
      <c r="C1" s="15"/>
      <c r="E1" s="1"/>
      <c r="F1" s="1"/>
      <c r="G1" s="1"/>
    </row>
    <row r="2" spans="1:110" s="17" customFormat="1" ht="24" thickTop="1" thickBot="1" x14ac:dyDescent="0.5">
      <c r="A2" s="5" t="s">
        <v>3</v>
      </c>
      <c r="B2" s="6" t="s">
        <v>4</v>
      </c>
      <c r="C2" s="6" t="s">
        <v>5</v>
      </c>
      <c r="D2" s="6" t="s">
        <v>4</v>
      </c>
      <c r="E2" s="7" t="s">
        <v>8</v>
      </c>
      <c r="F2" s="7" t="s">
        <v>9</v>
      </c>
      <c r="G2" s="7" t="s">
        <v>10</v>
      </c>
      <c r="H2" s="7" t="s">
        <v>6</v>
      </c>
      <c r="I2" s="2" t="s">
        <v>1</v>
      </c>
      <c r="J2" s="2" t="s">
        <v>2</v>
      </c>
      <c r="K2" s="2" t="s">
        <v>0</v>
      </c>
      <c r="L2" s="16"/>
      <c r="M2" s="16"/>
    </row>
    <row r="3" spans="1:110" ht="16.5" customHeight="1" thickTop="1" x14ac:dyDescent="0.4">
      <c r="A3" s="32" t="s">
        <v>18</v>
      </c>
      <c r="B3" s="10"/>
      <c r="C3" s="12"/>
      <c r="D3" s="10"/>
      <c r="E3" s="19">
        <v>0</v>
      </c>
      <c r="F3" s="19">
        <v>0</v>
      </c>
      <c r="G3" s="19">
        <v>0</v>
      </c>
      <c r="H3" s="18">
        <v>0</v>
      </c>
      <c r="I3" s="3"/>
      <c r="J3" s="3">
        <v>0.7</v>
      </c>
      <c r="K3" s="31" t="s">
        <v>17</v>
      </c>
      <c r="L3" s="8"/>
      <c r="M3" s="8" t="str">
        <f>IF(AND(I3:I670="A",K3:K670="T"),"A",IF(AND(I3:I670="P",K3:K670="T"),"P",IF(AND(I3:I670="C",K3:K670="T"),"C",IF(AND(I3:I670="R",K3:K670="T"),"R",""))))</f>
        <v/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</row>
    <row r="4" spans="1:110" ht="16.5" customHeight="1" x14ac:dyDescent="0.4">
      <c r="A4" s="32" t="s">
        <v>23</v>
      </c>
      <c r="B4" s="34" t="s">
        <v>24</v>
      </c>
      <c r="C4" s="33" t="s">
        <v>20</v>
      </c>
      <c r="D4" s="34" t="s">
        <v>21</v>
      </c>
      <c r="E4" s="19">
        <v>4270</v>
      </c>
      <c r="F4" s="19">
        <v>4989.8</v>
      </c>
      <c r="G4" s="19">
        <v>0</v>
      </c>
      <c r="H4" s="36">
        <v>9259.7999999999993</v>
      </c>
      <c r="I4" s="31" t="s">
        <v>22</v>
      </c>
      <c r="J4" s="3">
        <v>1</v>
      </c>
      <c r="K4" s="31" t="s">
        <v>19</v>
      </c>
      <c r="L4" s="8"/>
      <c r="M4" s="8" t="str">
        <f>IF(AND(I3:I671="A",K3:K671="T"),"A",IF(AND(I3:I671="P",K3:K671="T"),"P",IF(AND(I3:I671="C",K3:K671="T"),"C",IF(AND(I3:I671="R",K3:K671="T"),"R",""))))</f>
        <v/>
      </c>
      <c r="N4" s="9" t="s">
        <v>1307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</row>
    <row r="5" spans="1:110" ht="16.5" customHeight="1" x14ac:dyDescent="0.4">
      <c r="A5" s="11"/>
      <c r="B5" s="34" t="s">
        <v>26</v>
      </c>
      <c r="C5" s="12"/>
      <c r="D5" s="10"/>
      <c r="E5" s="19">
        <v>4270</v>
      </c>
      <c r="F5" s="19">
        <v>4989.8</v>
      </c>
      <c r="G5" s="19">
        <v>0</v>
      </c>
      <c r="H5" s="18">
        <v>9259.7999999999993</v>
      </c>
      <c r="I5" s="31" t="s">
        <v>22</v>
      </c>
      <c r="J5" s="3">
        <v>1.5</v>
      </c>
      <c r="K5" s="31" t="s">
        <v>25</v>
      </c>
      <c r="L5" s="8"/>
      <c r="M5" s="35" t="s">
        <v>22</v>
      </c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</row>
    <row r="6" spans="1:110" ht="16.5" customHeight="1" x14ac:dyDescent="0.4">
      <c r="A6" s="32" t="s">
        <v>29</v>
      </c>
      <c r="B6" s="34" t="s">
        <v>30</v>
      </c>
      <c r="C6" s="33" t="s">
        <v>27</v>
      </c>
      <c r="D6" s="34" t="s">
        <v>28</v>
      </c>
      <c r="E6" s="19">
        <v>91157.66</v>
      </c>
      <c r="F6" s="19">
        <v>0</v>
      </c>
      <c r="G6" s="19">
        <v>0</v>
      </c>
      <c r="H6" s="36">
        <v>91157.66</v>
      </c>
      <c r="I6" s="31" t="s">
        <v>22</v>
      </c>
      <c r="J6" s="3">
        <v>2</v>
      </c>
      <c r="K6" s="31" t="s">
        <v>19</v>
      </c>
      <c r="L6" s="8"/>
      <c r="M6" s="8" t="str">
        <f>IF(AND(I5:I673="A",K5:K673="T"),"A",IF(AND(I5:I673="P",K5:K673="T"),"P",IF(AND(I5:I673="C",K5:K673="T"),"C",IF(AND(I5:I673="R",K5:K673="T"),"R",""))))</f>
        <v/>
      </c>
      <c r="N6" s="9" t="s">
        <v>1308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</row>
    <row r="7" spans="1:110" ht="16.5" customHeight="1" x14ac:dyDescent="0.4">
      <c r="A7" s="11"/>
      <c r="B7" s="34" t="s">
        <v>31</v>
      </c>
      <c r="C7" s="12"/>
      <c r="D7" s="10"/>
      <c r="E7" s="19">
        <v>91157.66</v>
      </c>
      <c r="F7" s="19">
        <v>0</v>
      </c>
      <c r="G7" s="19">
        <v>0</v>
      </c>
      <c r="H7" s="18">
        <v>91157.66</v>
      </c>
      <c r="I7" s="31" t="s">
        <v>22</v>
      </c>
      <c r="J7" s="3">
        <v>2.5</v>
      </c>
      <c r="K7" s="31" t="s">
        <v>25</v>
      </c>
      <c r="L7" s="8"/>
      <c r="M7" s="35" t="s">
        <v>22</v>
      </c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</row>
    <row r="8" spans="1:110" ht="16.5" customHeight="1" x14ac:dyDescent="0.4">
      <c r="A8" s="32" t="s">
        <v>34</v>
      </c>
      <c r="B8" s="34" t="s">
        <v>35</v>
      </c>
      <c r="C8" s="33" t="s">
        <v>32</v>
      </c>
      <c r="D8" s="34" t="s">
        <v>33</v>
      </c>
      <c r="E8" s="19">
        <v>366850.4</v>
      </c>
      <c r="F8" s="19">
        <v>0</v>
      </c>
      <c r="G8" s="19">
        <v>0</v>
      </c>
      <c r="H8" s="36">
        <v>366850.4</v>
      </c>
      <c r="I8" s="31" t="s">
        <v>22</v>
      </c>
      <c r="J8" s="3">
        <v>3</v>
      </c>
      <c r="K8" s="31" t="s">
        <v>19</v>
      </c>
      <c r="L8" s="8"/>
      <c r="M8" s="8" t="str">
        <f>IF(AND(I7:I675="A",K7:K675="T"),"A",IF(AND(I7:I675="P",K7:K675="T"),"P",IF(AND(I7:I675="C",K7:K675="T"),"C",IF(AND(I7:I675="R",K7:K675="T"),"R",""))))</f>
        <v/>
      </c>
      <c r="N8" s="9" t="s">
        <v>1309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</row>
    <row r="9" spans="1:110" ht="16.5" customHeight="1" x14ac:dyDescent="0.4">
      <c r="A9" s="11"/>
      <c r="B9" s="34" t="s">
        <v>36</v>
      </c>
      <c r="C9" s="12"/>
      <c r="D9" s="10"/>
      <c r="E9" s="19">
        <v>366850.4</v>
      </c>
      <c r="F9" s="19">
        <v>0</v>
      </c>
      <c r="G9" s="19">
        <v>0</v>
      </c>
      <c r="H9" s="18">
        <v>366850.4</v>
      </c>
      <c r="I9" s="31" t="s">
        <v>22</v>
      </c>
      <c r="J9" s="3">
        <v>3.5</v>
      </c>
      <c r="K9" s="31" t="s">
        <v>25</v>
      </c>
      <c r="L9" s="8"/>
      <c r="M9" s="35" t="s">
        <v>22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</row>
    <row r="10" spans="1:110" ht="16.5" customHeight="1" x14ac:dyDescent="0.4">
      <c r="A10" s="32" t="s">
        <v>39</v>
      </c>
      <c r="B10" s="34" t="s">
        <v>40</v>
      </c>
      <c r="C10" s="33" t="s">
        <v>37</v>
      </c>
      <c r="D10" s="34" t="s">
        <v>38</v>
      </c>
      <c r="E10" s="19">
        <v>49281.35</v>
      </c>
      <c r="F10" s="19">
        <v>0</v>
      </c>
      <c r="G10" s="19">
        <v>0</v>
      </c>
      <c r="H10" s="36">
        <v>49281.35</v>
      </c>
      <c r="I10" s="31" t="s">
        <v>22</v>
      </c>
      <c r="J10" s="3">
        <v>4</v>
      </c>
      <c r="K10" s="31" t="s">
        <v>19</v>
      </c>
      <c r="L10" s="8"/>
      <c r="M10" s="8" t="str">
        <f t="shared" ref="M10:M45" si="0">IF(AND(I9:I677="A",K9:K677="T"),"A",IF(AND(I9:I677="P",K9:K677="T"),"P",IF(AND(I9:I677="C",K9:K677="T"),"C",IF(AND(I9:I677="R",K9:K677="T"),"R",""))))</f>
        <v/>
      </c>
      <c r="N10" s="9" t="s">
        <v>1310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</row>
    <row r="11" spans="1:110" ht="16.5" customHeight="1" x14ac:dyDescent="0.4">
      <c r="A11" s="11"/>
      <c r="B11" s="10"/>
      <c r="C11" s="33" t="s">
        <v>41</v>
      </c>
      <c r="D11" s="34" t="s">
        <v>42</v>
      </c>
      <c r="E11" s="19">
        <v>11800</v>
      </c>
      <c r="F11" s="19">
        <v>0</v>
      </c>
      <c r="G11" s="19">
        <v>0</v>
      </c>
      <c r="H11" s="36">
        <v>11800</v>
      </c>
      <c r="I11" s="31" t="s">
        <v>22</v>
      </c>
      <c r="J11" s="3">
        <v>5</v>
      </c>
      <c r="K11" s="31" t="s">
        <v>19</v>
      </c>
      <c r="L11" s="8"/>
      <c r="M11" s="8" t="str">
        <f t="shared" si="0"/>
        <v/>
      </c>
      <c r="N11" s="9" t="s">
        <v>1310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</row>
    <row r="12" spans="1:110" ht="16.5" customHeight="1" x14ac:dyDescent="0.4">
      <c r="A12" s="11"/>
      <c r="B12" s="10"/>
      <c r="C12" s="33" t="s">
        <v>43</v>
      </c>
      <c r="D12" s="34" t="s">
        <v>44</v>
      </c>
      <c r="E12" s="19">
        <v>120174.26</v>
      </c>
      <c r="F12" s="19">
        <v>0</v>
      </c>
      <c r="G12" s="19">
        <v>0</v>
      </c>
      <c r="H12" s="36">
        <v>120174.26</v>
      </c>
      <c r="I12" s="31" t="s">
        <v>22</v>
      </c>
      <c r="J12" s="3">
        <v>6</v>
      </c>
      <c r="K12" s="31" t="s">
        <v>19</v>
      </c>
      <c r="L12" s="8"/>
      <c r="M12" s="8" t="str">
        <f t="shared" si="0"/>
        <v/>
      </c>
      <c r="N12" s="9" t="s">
        <v>1310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</row>
    <row r="13" spans="1:110" ht="16.5" customHeight="1" x14ac:dyDescent="0.4">
      <c r="A13" s="11"/>
      <c r="B13" s="10"/>
      <c r="C13" s="33" t="s">
        <v>45</v>
      </c>
      <c r="D13" s="34" t="s">
        <v>46</v>
      </c>
      <c r="E13" s="19">
        <v>1720511.67</v>
      </c>
      <c r="F13" s="19">
        <v>0</v>
      </c>
      <c r="G13" s="19">
        <v>0</v>
      </c>
      <c r="H13" s="36">
        <v>1720511.67</v>
      </c>
      <c r="I13" s="31" t="s">
        <v>22</v>
      </c>
      <c r="J13" s="3">
        <v>7</v>
      </c>
      <c r="K13" s="31" t="s">
        <v>19</v>
      </c>
      <c r="L13" s="8"/>
      <c r="M13" s="8" t="str">
        <f t="shared" si="0"/>
        <v/>
      </c>
      <c r="N13" s="9" t="s">
        <v>1310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</row>
    <row r="14" spans="1:110" ht="16.5" customHeight="1" x14ac:dyDescent="0.4">
      <c r="A14" s="11"/>
      <c r="B14" s="10"/>
      <c r="C14" s="33" t="s">
        <v>47</v>
      </c>
      <c r="D14" s="34" t="s">
        <v>48</v>
      </c>
      <c r="E14" s="19">
        <v>98779.74</v>
      </c>
      <c r="F14" s="19">
        <v>7860</v>
      </c>
      <c r="G14" s="19">
        <v>0</v>
      </c>
      <c r="H14" s="36">
        <v>106639.74</v>
      </c>
      <c r="I14" s="31" t="s">
        <v>22</v>
      </c>
      <c r="J14" s="3">
        <v>8</v>
      </c>
      <c r="K14" s="31" t="s">
        <v>19</v>
      </c>
      <c r="L14" s="8"/>
      <c r="M14" s="8" t="str">
        <f t="shared" si="0"/>
        <v/>
      </c>
      <c r="N14" s="9" t="s">
        <v>1310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</row>
    <row r="15" spans="1:110" ht="16.5" customHeight="1" x14ac:dyDescent="0.4">
      <c r="A15" s="11"/>
      <c r="B15" s="10"/>
      <c r="C15" s="33" t="s">
        <v>49</v>
      </c>
      <c r="D15" s="34" t="s">
        <v>50</v>
      </c>
      <c r="E15" s="19">
        <v>61398</v>
      </c>
      <c r="F15" s="19">
        <v>0</v>
      </c>
      <c r="G15" s="19">
        <v>0</v>
      </c>
      <c r="H15" s="36">
        <v>61398</v>
      </c>
      <c r="I15" s="31" t="s">
        <v>22</v>
      </c>
      <c r="J15" s="3">
        <v>9</v>
      </c>
      <c r="K15" s="31" t="s">
        <v>19</v>
      </c>
      <c r="L15" s="8"/>
      <c r="M15" s="8" t="str">
        <f t="shared" si="0"/>
        <v/>
      </c>
      <c r="N15" s="9" t="s">
        <v>1310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</row>
    <row r="16" spans="1:110" ht="16.5" customHeight="1" x14ac:dyDescent="0.4">
      <c r="A16" s="11"/>
      <c r="B16" s="10"/>
      <c r="C16" s="33" t="s">
        <v>51</v>
      </c>
      <c r="D16" s="34" t="s">
        <v>52</v>
      </c>
      <c r="E16" s="19">
        <v>21120</v>
      </c>
      <c r="F16" s="19">
        <v>0</v>
      </c>
      <c r="G16" s="19">
        <v>0</v>
      </c>
      <c r="H16" s="36">
        <v>21120</v>
      </c>
      <c r="I16" s="31" t="s">
        <v>22</v>
      </c>
      <c r="J16" s="3">
        <v>10</v>
      </c>
      <c r="K16" s="31" t="s">
        <v>19</v>
      </c>
      <c r="L16" s="8"/>
      <c r="M16" s="8" t="str">
        <f t="shared" si="0"/>
        <v/>
      </c>
      <c r="N16" s="9" t="s">
        <v>1310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</row>
    <row r="17" spans="1:110" ht="16.5" customHeight="1" x14ac:dyDescent="0.4">
      <c r="A17" s="11"/>
      <c r="B17" s="10"/>
      <c r="C17" s="33" t="s">
        <v>53</v>
      </c>
      <c r="D17" s="34" t="s">
        <v>54</v>
      </c>
      <c r="E17" s="19">
        <v>835171.38</v>
      </c>
      <c r="F17" s="19">
        <v>519572.06</v>
      </c>
      <c r="G17" s="19">
        <v>0</v>
      </c>
      <c r="H17" s="36">
        <v>1354743.44</v>
      </c>
      <c r="I17" s="31" t="s">
        <v>22</v>
      </c>
      <c r="J17" s="3">
        <v>11</v>
      </c>
      <c r="K17" s="31" t="s">
        <v>19</v>
      </c>
      <c r="L17" s="8"/>
      <c r="M17" s="8" t="str">
        <f t="shared" si="0"/>
        <v/>
      </c>
      <c r="N17" s="9" t="s">
        <v>1310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</row>
    <row r="18" spans="1:110" ht="16.5" customHeight="1" x14ac:dyDescent="0.4">
      <c r="A18" s="11"/>
      <c r="B18" s="10"/>
      <c r="C18" s="33" t="s">
        <v>55</v>
      </c>
      <c r="D18" s="34" t="s">
        <v>56</v>
      </c>
      <c r="E18" s="19">
        <v>49800</v>
      </c>
      <c r="F18" s="19">
        <v>0</v>
      </c>
      <c r="G18" s="19">
        <v>0</v>
      </c>
      <c r="H18" s="36">
        <v>49800</v>
      </c>
      <c r="I18" s="31" t="s">
        <v>22</v>
      </c>
      <c r="J18" s="3">
        <v>12</v>
      </c>
      <c r="K18" s="31" t="s">
        <v>19</v>
      </c>
      <c r="L18" s="8"/>
      <c r="M18" s="8" t="str">
        <f t="shared" si="0"/>
        <v/>
      </c>
      <c r="N18" s="9" t="s">
        <v>1310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</row>
    <row r="19" spans="1:110" ht="16.5" customHeight="1" x14ac:dyDescent="0.4">
      <c r="A19" s="11"/>
      <c r="B19" s="10"/>
      <c r="C19" s="33" t="s">
        <v>57</v>
      </c>
      <c r="D19" s="34" t="s">
        <v>58</v>
      </c>
      <c r="E19" s="19">
        <v>2280</v>
      </c>
      <c r="F19" s="19">
        <v>0</v>
      </c>
      <c r="G19" s="19">
        <v>0</v>
      </c>
      <c r="H19" s="36">
        <v>2280</v>
      </c>
      <c r="I19" s="31" t="s">
        <v>22</v>
      </c>
      <c r="J19" s="3">
        <v>13</v>
      </c>
      <c r="K19" s="31" t="s">
        <v>19</v>
      </c>
      <c r="L19" s="8"/>
      <c r="M19" s="8" t="str">
        <f t="shared" si="0"/>
        <v/>
      </c>
      <c r="N19" s="9" t="s">
        <v>1310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</row>
    <row r="20" spans="1:110" ht="16.5" customHeight="1" x14ac:dyDescent="0.4">
      <c r="A20" s="11"/>
      <c r="B20" s="10"/>
      <c r="C20" s="33" t="s">
        <v>59</v>
      </c>
      <c r="D20" s="34" t="s">
        <v>60</v>
      </c>
      <c r="E20" s="19">
        <v>59811.65</v>
      </c>
      <c r="F20" s="19">
        <v>0</v>
      </c>
      <c r="G20" s="19">
        <v>0</v>
      </c>
      <c r="H20" s="36">
        <v>59811.65</v>
      </c>
      <c r="I20" s="31" t="s">
        <v>22</v>
      </c>
      <c r="J20" s="3">
        <v>14</v>
      </c>
      <c r="K20" s="31" t="s">
        <v>19</v>
      </c>
      <c r="L20" s="8"/>
      <c r="M20" s="8" t="str">
        <f t="shared" si="0"/>
        <v/>
      </c>
      <c r="N20" s="9" t="s">
        <v>1310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</row>
    <row r="21" spans="1:110" ht="16.5" customHeight="1" x14ac:dyDescent="0.4">
      <c r="A21" s="11"/>
      <c r="B21" s="10"/>
      <c r="C21" s="33" t="s">
        <v>61</v>
      </c>
      <c r="D21" s="34" t="s">
        <v>62</v>
      </c>
      <c r="E21" s="19">
        <v>3840</v>
      </c>
      <c r="F21" s="19">
        <v>0</v>
      </c>
      <c r="G21" s="19">
        <v>0</v>
      </c>
      <c r="H21" s="36">
        <v>3840</v>
      </c>
      <c r="I21" s="31" t="s">
        <v>22</v>
      </c>
      <c r="J21" s="3">
        <v>15</v>
      </c>
      <c r="K21" s="31" t="s">
        <v>19</v>
      </c>
      <c r="L21" s="8"/>
      <c r="M21" s="8" t="str">
        <f t="shared" si="0"/>
        <v/>
      </c>
      <c r="N21" s="9" t="s">
        <v>1310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</row>
    <row r="22" spans="1:110" ht="16.5" customHeight="1" x14ac:dyDescent="0.4">
      <c r="A22" s="11"/>
      <c r="B22" s="10"/>
      <c r="C22" s="33" t="s">
        <v>63</v>
      </c>
      <c r="D22" s="34" t="s">
        <v>64</v>
      </c>
      <c r="E22" s="19">
        <v>16617</v>
      </c>
      <c r="F22" s="19">
        <v>0</v>
      </c>
      <c r="G22" s="19">
        <v>0</v>
      </c>
      <c r="H22" s="36">
        <v>16617</v>
      </c>
      <c r="I22" s="31" t="s">
        <v>22</v>
      </c>
      <c r="J22" s="3">
        <v>16</v>
      </c>
      <c r="K22" s="31" t="s">
        <v>19</v>
      </c>
      <c r="L22" s="8"/>
      <c r="M22" s="8" t="str">
        <f t="shared" si="0"/>
        <v/>
      </c>
      <c r="N22" s="9" t="s">
        <v>1310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</row>
    <row r="23" spans="1:110" ht="16.5" customHeight="1" x14ac:dyDescent="0.4">
      <c r="A23" s="11"/>
      <c r="B23" s="10"/>
      <c r="C23" s="33" t="s">
        <v>65</v>
      </c>
      <c r="D23" s="34" t="s">
        <v>66</v>
      </c>
      <c r="E23" s="19">
        <v>794207.05</v>
      </c>
      <c r="F23" s="19">
        <v>18682.98</v>
      </c>
      <c r="G23" s="19">
        <v>0</v>
      </c>
      <c r="H23" s="36">
        <v>812890.03</v>
      </c>
      <c r="I23" s="31" t="s">
        <v>22</v>
      </c>
      <c r="J23" s="3">
        <v>17</v>
      </c>
      <c r="K23" s="31" t="s">
        <v>19</v>
      </c>
      <c r="L23" s="8"/>
      <c r="M23" s="8" t="str">
        <f t="shared" si="0"/>
        <v/>
      </c>
      <c r="N23" s="9" t="s">
        <v>1310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</row>
    <row r="24" spans="1:110" ht="16.5" customHeight="1" x14ac:dyDescent="0.4">
      <c r="A24" s="11"/>
      <c r="B24" s="10"/>
      <c r="C24" s="33" t="s">
        <v>67</v>
      </c>
      <c r="D24" s="34" t="s">
        <v>68</v>
      </c>
      <c r="E24" s="19">
        <v>50889.89</v>
      </c>
      <c r="F24" s="19">
        <v>0</v>
      </c>
      <c r="G24" s="19">
        <v>0</v>
      </c>
      <c r="H24" s="36">
        <v>50889.89</v>
      </c>
      <c r="I24" s="31" t="s">
        <v>22</v>
      </c>
      <c r="J24" s="3">
        <v>18</v>
      </c>
      <c r="K24" s="31" t="s">
        <v>19</v>
      </c>
      <c r="L24" s="8"/>
      <c r="M24" s="8" t="str">
        <f t="shared" si="0"/>
        <v/>
      </c>
      <c r="N24" s="9" t="s">
        <v>1310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</row>
    <row r="25" spans="1:110" ht="16.5" customHeight="1" x14ac:dyDescent="0.4">
      <c r="A25" s="11"/>
      <c r="B25" s="10"/>
      <c r="C25" s="33" t="s">
        <v>69</v>
      </c>
      <c r="D25" s="34" t="s">
        <v>70</v>
      </c>
      <c r="E25" s="19">
        <v>11577.9</v>
      </c>
      <c r="F25" s="19">
        <v>0</v>
      </c>
      <c r="G25" s="19">
        <v>0</v>
      </c>
      <c r="H25" s="36">
        <v>11577.9</v>
      </c>
      <c r="I25" s="31" t="s">
        <v>22</v>
      </c>
      <c r="J25" s="3">
        <v>19</v>
      </c>
      <c r="K25" s="31" t="s">
        <v>19</v>
      </c>
      <c r="L25" s="8"/>
      <c r="M25" s="8" t="str">
        <f t="shared" si="0"/>
        <v/>
      </c>
      <c r="N25" s="9" t="s">
        <v>1310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</row>
    <row r="26" spans="1:110" ht="16.5" customHeight="1" x14ac:dyDescent="0.4">
      <c r="A26" s="11"/>
      <c r="B26" s="10"/>
      <c r="C26" s="33" t="s">
        <v>71</v>
      </c>
      <c r="D26" s="34" t="s">
        <v>72</v>
      </c>
      <c r="E26" s="19">
        <v>6960</v>
      </c>
      <c r="F26" s="19">
        <v>0</v>
      </c>
      <c r="G26" s="19">
        <v>0</v>
      </c>
      <c r="H26" s="36">
        <v>6960</v>
      </c>
      <c r="I26" s="31" t="s">
        <v>22</v>
      </c>
      <c r="J26" s="3">
        <v>20</v>
      </c>
      <c r="K26" s="31" t="s">
        <v>19</v>
      </c>
      <c r="L26" s="8"/>
      <c r="M26" s="8" t="str">
        <f t="shared" si="0"/>
        <v/>
      </c>
      <c r="N26" s="9" t="s">
        <v>1310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</row>
    <row r="27" spans="1:110" ht="16.5" customHeight="1" x14ac:dyDescent="0.4">
      <c r="A27" s="11"/>
      <c r="B27" s="10"/>
      <c r="C27" s="33" t="s">
        <v>73</v>
      </c>
      <c r="D27" s="34" t="s">
        <v>74</v>
      </c>
      <c r="E27" s="19">
        <v>28644</v>
      </c>
      <c r="F27" s="19">
        <v>0</v>
      </c>
      <c r="G27" s="19">
        <v>0</v>
      </c>
      <c r="H27" s="36">
        <v>28644</v>
      </c>
      <c r="I27" s="31" t="s">
        <v>22</v>
      </c>
      <c r="J27" s="3">
        <v>21</v>
      </c>
      <c r="K27" s="31" t="s">
        <v>19</v>
      </c>
      <c r="L27" s="8"/>
      <c r="M27" s="8" t="str">
        <f t="shared" si="0"/>
        <v/>
      </c>
      <c r="N27" s="9" t="s">
        <v>1310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</row>
    <row r="28" spans="1:110" ht="16.5" customHeight="1" x14ac:dyDescent="0.4">
      <c r="A28" s="11"/>
      <c r="B28" s="10"/>
      <c r="C28" s="33" t="s">
        <v>75</v>
      </c>
      <c r="D28" s="34" t="s">
        <v>76</v>
      </c>
      <c r="E28" s="19">
        <v>294691.98</v>
      </c>
      <c r="F28" s="19">
        <v>0</v>
      </c>
      <c r="G28" s="19">
        <v>0</v>
      </c>
      <c r="H28" s="36">
        <v>294691.98</v>
      </c>
      <c r="I28" s="31" t="s">
        <v>22</v>
      </c>
      <c r="J28" s="3">
        <v>22</v>
      </c>
      <c r="K28" s="31" t="s">
        <v>19</v>
      </c>
      <c r="L28" s="8"/>
      <c r="M28" s="8" t="str">
        <f t="shared" si="0"/>
        <v/>
      </c>
      <c r="N28" s="9" t="s">
        <v>1310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</row>
    <row r="29" spans="1:110" ht="16.5" customHeight="1" x14ac:dyDescent="0.4">
      <c r="A29" s="11"/>
      <c r="B29" s="10"/>
      <c r="C29" s="33" t="s">
        <v>77</v>
      </c>
      <c r="D29" s="34" t="s">
        <v>78</v>
      </c>
      <c r="E29" s="19">
        <v>33191.72</v>
      </c>
      <c r="F29" s="19">
        <v>0</v>
      </c>
      <c r="G29" s="19">
        <v>0</v>
      </c>
      <c r="H29" s="36">
        <v>33191.72</v>
      </c>
      <c r="I29" s="31" t="s">
        <v>22</v>
      </c>
      <c r="J29" s="3">
        <v>23</v>
      </c>
      <c r="K29" s="31" t="s">
        <v>19</v>
      </c>
      <c r="L29" s="8"/>
      <c r="M29" s="8" t="str">
        <f t="shared" si="0"/>
        <v/>
      </c>
      <c r="N29" s="9" t="s">
        <v>1310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</row>
    <row r="30" spans="1:110" ht="16.5" customHeight="1" x14ac:dyDescent="0.4">
      <c r="A30" s="11"/>
      <c r="B30" s="10"/>
      <c r="C30" s="33" t="s">
        <v>79</v>
      </c>
      <c r="D30" s="34" t="s">
        <v>80</v>
      </c>
      <c r="E30" s="19">
        <v>392309.13</v>
      </c>
      <c r="F30" s="19">
        <v>0</v>
      </c>
      <c r="G30" s="19">
        <v>0</v>
      </c>
      <c r="H30" s="36">
        <v>392309.13</v>
      </c>
      <c r="I30" s="31" t="s">
        <v>22</v>
      </c>
      <c r="J30" s="3">
        <v>24</v>
      </c>
      <c r="K30" s="31" t="s">
        <v>19</v>
      </c>
      <c r="L30" s="8"/>
      <c r="M30" s="8" t="str">
        <f t="shared" si="0"/>
        <v/>
      </c>
      <c r="N30" s="9" t="s">
        <v>1310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</row>
    <row r="31" spans="1:110" ht="16.5" customHeight="1" x14ac:dyDescent="0.4">
      <c r="A31" s="11"/>
      <c r="B31" s="10"/>
      <c r="C31" s="33" t="s">
        <v>81</v>
      </c>
      <c r="D31" s="34" t="s">
        <v>82</v>
      </c>
      <c r="E31" s="19">
        <v>14292.04</v>
      </c>
      <c r="F31" s="19">
        <v>0</v>
      </c>
      <c r="G31" s="19">
        <v>0</v>
      </c>
      <c r="H31" s="36">
        <v>14292.04</v>
      </c>
      <c r="I31" s="31" t="s">
        <v>22</v>
      </c>
      <c r="J31" s="3">
        <v>25</v>
      </c>
      <c r="K31" s="31" t="s">
        <v>19</v>
      </c>
      <c r="L31" s="8"/>
      <c r="M31" s="8" t="str">
        <f t="shared" si="0"/>
        <v/>
      </c>
      <c r="N31" s="9" t="s">
        <v>1310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</row>
    <row r="32" spans="1:110" ht="16.5" customHeight="1" x14ac:dyDescent="0.4">
      <c r="A32" s="11"/>
      <c r="B32" s="10"/>
      <c r="C32" s="33" t="s">
        <v>83</v>
      </c>
      <c r="D32" s="34" t="s">
        <v>84</v>
      </c>
      <c r="E32" s="19">
        <v>50778.62</v>
      </c>
      <c r="F32" s="19">
        <v>0</v>
      </c>
      <c r="G32" s="19">
        <v>0</v>
      </c>
      <c r="H32" s="36">
        <v>50778.62</v>
      </c>
      <c r="I32" s="31" t="s">
        <v>22</v>
      </c>
      <c r="J32" s="3">
        <v>26</v>
      </c>
      <c r="K32" s="31" t="s">
        <v>19</v>
      </c>
      <c r="L32" s="8"/>
      <c r="M32" s="8" t="str">
        <f t="shared" si="0"/>
        <v/>
      </c>
      <c r="N32" s="9" t="s">
        <v>1310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</row>
    <row r="33" spans="1:110" ht="16.5" customHeight="1" x14ac:dyDescent="0.4">
      <c r="A33" s="11"/>
      <c r="B33" s="10"/>
      <c r="C33" s="33" t="s">
        <v>85</v>
      </c>
      <c r="D33" s="34" t="s">
        <v>86</v>
      </c>
      <c r="E33" s="19">
        <v>30203.24</v>
      </c>
      <c r="F33" s="19">
        <v>0</v>
      </c>
      <c r="G33" s="19">
        <v>0</v>
      </c>
      <c r="H33" s="36">
        <v>30203.24</v>
      </c>
      <c r="I33" s="31" t="s">
        <v>22</v>
      </c>
      <c r="J33" s="3">
        <v>27</v>
      </c>
      <c r="K33" s="31" t="s">
        <v>19</v>
      </c>
      <c r="L33" s="8"/>
      <c r="M33" s="8" t="str">
        <f t="shared" si="0"/>
        <v/>
      </c>
      <c r="N33" s="9" t="s">
        <v>1310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</row>
    <row r="34" spans="1:110" ht="16.5" customHeight="1" x14ac:dyDescent="0.4">
      <c r="A34" s="11"/>
      <c r="B34" s="10"/>
      <c r="C34" s="33" t="s">
        <v>87</v>
      </c>
      <c r="D34" s="34" t="s">
        <v>88</v>
      </c>
      <c r="E34" s="19">
        <v>32252.52</v>
      </c>
      <c r="F34" s="19">
        <v>0</v>
      </c>
      <c r="G34" s="19">
        <v>0</v>
      </c>
      <c r="H34" s="36">
        <v>32252.52</v>
      </c>
      <c r="I34" s="31" t="s">
        <v>22</v>
      </c>
      <c r="J34" s="3">
        <v>28</v>
      </c>
      <c r="K34" s="31" t="s">
        <v>19</v>
      </c>
      <c r="L34" s="8"/>
      <c r="M34" s="8" t="str">
        <f t="shared" si="0"/>
        <v/>
      </c>
      <c r="N34" s="9" t="s">
        <v>1310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</row>
    <row r="35" spans="1:110" ht="16.5" customHeight="1" x14ac:dyDescent="0.4">
      <c r="A35" s="11"/>
      <c r="B35" s="10"/>
      <c r="C35" s="33" t="s">
        <v>89</v>
      </c>
      <c r="D35" s="34" t="s">
        <v>90</v>
      </c>
      <c r="E35" s="19">
        <v>186544.49</v>
      </c>
      <c r="F35" s="19">
        <v>0</v>
      </c>
      <c r="G35" s="19">
        <v>0</v>
      </c>
      <c r="H35" s="36">
        <v>186544.49</v>
      </c>
      <c r="I35" s="31" t="s">
        <v>22</v>
      </c>
      <c r="J35" s="3">
        <v>29</v>
      </c>
      <c r="K35" s="31" t="s">
        <v>19</v>
      </c>
      <c r="L35" s="8"/>
      <c r="M35" s="8" t="str">
        <f t="shared" si="0"/>
        <v/>
      </c>
      <c r="N35" s="9" t="s">
        <v>1310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</row>
    <row r="36" spans="1:110" ht="16.5" customHeight="1" x14ac:dyDescent="0.4">
      <c r="A36" s="11"/>
      <c r="B36" s="10"/>
      <c r="C36" s="33" t="s">
        <v>91</v>
      </c>
      <c r="D36" s="34" t="s">
        <v>92</v>
      </c>
      <c r="E36" s="19">
        <v>29400</v>
      </c>
      <c r="F36" s="19">
        <v>0</v>
      </c>
      <c r="G36" s="19">
        <v>0</v>
      </c>
      <c r="H36" s="36">
        <v>29400</v>
      </c>
      <c r="I36" s="31" t="s">
        <v>22</v>
      </c>
      <c r="J36" s="3">
        <v>30</v>
      </c>
      <c r="K36" s="31" t="s">
        <v>19</v>
      </c>
      <c r="L36" s="8"/>
      <c r="M36" s="8" t="str">
        <f t="shared" si="0"/>
        <v/>
      </c>
      <c r="N36" s="9" t="s">
        <v>1310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</row>
    <row r="37" spans="1:110" ht="16.5" customHeight="1" x14ac:dyDescent="0.4">
      <c r="A37" s="11"/>
      <c r="B37" s="10"/>
      <c r="C37" s="33" t="s">
        <v>93</v>
      </c>
      <c r="D37" s="34" t="s">
        <v>94</v>
      </c>
      <c r="E37" s="19">
        <v>197827.49</v>
      </c>
      <c r="F37" s="19">
        <v>0</v>
      </c>
      <c r="G37" s="19">
        <v>0</v>
      </c>
      <c r="H37" s="36">
        <v>197827.49</v>
      </c>
      <c r="I37" s="31" t="s">
        <v>22</v>
      </c>
      <c r="J37" s="3">
        <v>31</v>
      </c>
      <c r="K37" s="31" t="s">
        <v>19</v>
      </c>
      <c r="L37" s="8"/>
      <c r="M37" s="8" t="str">
        <f t="shared" si="0"/>
        <v/>
      </c>
      <c r="N37" s="9" t="s">
        <v>1310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</row>
    <row r="38" spans="1:110" ht="16.5" customHeight="1" x14ac:dyDescent="0.4">
      <c r="A38" s="11"/>
      <c r="B38" s="10"/>
      <c r="C38" s="33" t="s">
        <v>95</v>
      </c>
      <c r="D38" s="34" t="s">
        <v>96</v>
      </c>
      <c r="E38" s="19">
        <v>37566.9</v>
      </c>
      <c r="F38" s="19">
        <v>0</v>
      </c>
      <c r="G38" s="19">
        <v>0</v>
      </c>
      <c r="H38" s="36">
        <v>37566.9</v>
      </c>
      <c r="I38" s="31" t="s">
        <v>22</v>
      </c>
      <c r="J38" s="3">
        <v>32</v>
      </c>
      <c r="K38" s="31" t="s">
        <v>19</v>
      </c>
      <c r="L38" s="8"/>
      <c r="M38" s="8" t="str">
        <f t="shared" si="0"/>
        <v/>
      </c>
      <c r="N38" s="9" t="s">
        <v>1310</v>
      </c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</row>
    <row r="39" spans="1:110" ht="16.5" customHeight="1" x14ac:dyDescent="0.4">
      <c r="A39" s="11"/>
      <c r="B39" s="10"/>
      <c r="C39" s="33" t="s">
        <v>97</v>
      </c>
      <c r="D39" s="34" t="s">
        <v>98</v>
      </c>
      <c r="E39" s="19">
        <v>13613.6</v>
      </c>
      <c r="F39" s="19">
        <v>0</v>
      </c>
      <c r="G39" s="19">
        <v>0</v>
      </c>
      <c r="H39" s="36">
        <v>13613.6</v>
      </c>
      <c r="I39" s="31" t="s">
        <v>22</v>
      </c>
      <c r="J39" s="3">
        <v>33</v>
      </c>
      <c r="K39" s="31" t="s">
        <v>19</v>
      </c>
      <c r="L39" s="8"/>
      <c r="M39" s="8" t="str">
        <f t="shared" si="0"/>
        <v/>
      </c>
      <c r="N39" s="9" t="s">
        <v>1310</v>
      </c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</row>
    <row r="40" spans="1:110" ht="16.5" customHeight="1" x14ac:dyDescent="0.4">
      <c r="A40" s="11"/>
      <c r="B40" s="10"/>
      <c r="C40" s="33" t="s">
        <v>99</v>
      </c>
      <c r="D40" s="34" t="s">
        <v>100</v>
      </c>
      <c r="E40" s="19">
        <v>263019.78999999998</v>
      </c>
      <c r="F40" s="19">
        <v>0</v>
      </c>
      <c r="G40" s="19">
        <v>0</v>
      </c>
      <c r="H40" s="36">
        <v>263019.78999999998</v>
      </c>
      <c r="I40" s="31" t="s">
        <v>22</v>
      </c>
      <c r="J40" s="3">
        <v>34</v>
      </c>
      <c r="K40" s="31" t="s">
        <v>19</v>
      </c>
      <c r="L40" s="8"/>
      <c r="M40" s="8" t="str">
        <f t="shared" si="0"/>
        <v/>
      </c>
      <c r="N40" s="9" t="s">
        <v>1310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</row>
    <row r="41" spans="1:110" ht="16.5" customHeight="1" x14ac:dyDescent="0.4">
      <c r="A41" s="11"/>
      <c r="B41" s="10"/>
      <c r="C41" s="33" t="s">
        <v>101</v>
      </c>
      <c r="D41" s="34" t="s">
        <v>102</v>
      </c>
      <c r="E41" s="19">
        <v>83117.64</v>
      </c>
      <c r="F41" s="19">
        <v>167927.35</v>
      </c>
      <c r="G41" s="19">
        <v>0</v>
      </c>
      <c r="H41" s="36">
        <v>251044.99</v>
      </c>
      <c r="I41" s="31" t="s">
        <v>22</v>
      </c>
      <c r="J41" s="3">
        <v>35</v>
      </c>
      <c r="K41" s="31" t="s">
        <v>19</v>
      </c>
      <c r="L41" s="8"/>
      <c r="M41" s="8" t="str">
        <f t="shared" si="0"/>
        <v/>
      </c>
      <c r="N41" s="9" t="s">
        <v>1310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</row>
    <row r="42" spans="1:110" ht="16.5" customHeight="1" x14ac:dyDescent="0.4">
      <c r="A42" s="11"/>
      <c r="B42" s="10"/>
      <c r="C42" s="33" t="s">
        <v>103</v>
      </c>
      <c r="D42" s="34" t="s">
        <v>104</v>
      </c>
      <c r="E42" s="19">
        <v>13944.81</v>
      </c>
      <c r="F42" s="19">
        <v>0</v>
      </c>
      <c r="G42" s="19">
        <v>0</v>
      </c>
      <c r="H42" s="36">
        <v>13944.81</v>
      </c>
      <c r="I42" s="31" t="s">
        <v>22</v>
      </c>
      <c r="J42" s="3">
        <v>36</v>
      </c>
      <c r="K42" s="31" t="s">
        <v>19</v>
      </c>
      <c r="L42" s="8"/>
      <c r="M42" s="8" t="str">
        <f t="shared" si="0"/>
        <v/>
      </c>
      <c r="N42" s="9" t="s">
        <v>1310</v>
      </c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</row>
    <row r="43" spans="1:110" ht="16.5" customHeight="1" x14ac:dyDescent="0.4">
      <c r="A43" s="11"/>
      <c r="B43" s="10"/>
      <c r="C43" s="33" t="s">
        <v>105</v>
      </c>
      <c r="D43" s="34" t="s">
        <v>106</v>
      </c>
      <c r="E43" s="19">
        <v>50023.08</v>
      </c>
      <c r="F43" s="19">
        <v>0</v>
      </c>
      <c r="G43" s="19">
        <v>0</v>
      </c>
      <c r="H43" s="36">
        <v>50023.08</v>
      </c>
      <c r="I43" s="31" t="s">
        <v>22</v>
      </c>
      <c r="J43" s="3">
        <v>37</v>
      </c>
      <c r="K43" s="31" t="s">
        <v>19</v>
      </c>
      <c r="L43" s="8"/>
      <c r="M43" s="8" t="str">
        <f t="shared" si="0"/>
        <v/>
      </c>
      <c r="N43" s="9" t="s">
        <v>1310</v>
      </c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</row>
    <row r="44" spans="1:110" ht="16.5" customHeight="1" x14ac:dyDescent="0.4">
      <c r="A44" s="11"/>
      <c r="B44" s="10"/>
      <c r="C44" s="33" t="s">
        <v>107</v>
      </c>
      <c r="D44" s="34" t="s">
        <v>108</v>
      </c>
      <c r="E44" s="19">
        <v>0</v>
      </c>
      <c r="F44" s="19">
        <v>50579.93</v>
      </c>
      <c r="G44" s="19">
        <v>0</v>
      </c>
      <c r="H44" s="36">
        <v>50579.93</v>
      </c>
      <c r="I44" s="31" t="s">
        <v>22</v>
      </c>
      <c r="J44" s="3">
        <v>38</v>
      </c>
      <c r="K44" s="31" t="s">
        <v>19</v>
      </c>
      <c r="L44" s="8"/>
      <c r="M44" s="8" t="str">
        <f t="shared" si="0"/>
        <v/>
      </c>
      <c r="N44" s="9" t="s">
        <v>1310</v>
      </c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</row>
    <row r="45" spans="1:110" ht="16.5" customHeight="1" x14ac:dyDescent="0.4">
      <c r="A45" s="11"/>
      <c r="B45" s="10"/>
      <c r="C45" s="33" t="s">
        <v>109</v>
      </c>
      <c r="D45" s="34" t="s">
        <v>110</v>
      </c>
      <c r="E45" s="19">
        <v>0</v>
      </c>
      <c r="F45" s="19">
        <v>14196.64</v>
      </c>
      <c r="G45" s="19">
        <v>0</v>
      </c>
      <c r="H45" s="36">
        <v>14196.64</v>
      </c>
      <c r="I45" s="31" t="s">
        <v>22</v>
      </c>
      <c r="J45" s="3">
        <v>39</v>
      </c>
      <c r="K45" s="31" t="s">
        <v>19</v>
      </c>
      <c r="L45" s="8"/>
      <c r="M45" s="8" t="str">
        <f t="shared" si="0"/>
        <v/>
      </c>
      <c r="N45" s="9" t="s">
        <v>1310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</row>
    <row r="46" spans="1:110" ht="16.5" customHeight="1" x14ac:dyDescent="0.4">
      <c r="A46" s="11"/>
      <c r="B46" s="34" t="s">
        <v>111</v>
      </c>
      <c r="C46" s="12"/>
      <c r="D46" s="10"/>
      <c r="E46" s="19">
        <v>5665640.9400000004</v>
      </c>
      <c r="F46" s="19">
        <v>778818.96</v>
      </c>
      <c r="G46" s="19">
        <v>0</v>
      </c>
      <c r="H46" s="18">
        <v>6444459.9000000004</v>
      </c>
      <c r="I46" s="31" t="s">
        <v>22</v>
      </c>
      <c r="J46" s="3">
        <v>39.5</v>
      </c>
      <c r="K46" s="31" t="s">
        <v>25</v>
      </c>
      <c r="L46" s="8"/>
      <c r="M46" s="35" t="s">
        <v>22</v>
      </c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</row>
    <row r="47" spans="1:110" ht="16.5" customHeight="1" x14ac:dyDescent="0.4">
      <c r="A47" s="32" t="s">
        <v>114</v>
      </c>
      <c r="B47" s="34" t="s">
        <v>115</v>
      </c>
      <c r="C47" s="33" t="s">
        <v>112</v>
      </c>
      <c r="D47" s="34" t="s">
        <v>113</v>
      </c>
      <c r="E47" s="19">
        <v>282122.21999999997</v>
      </c>
      <c r="F47" s="19">
        <v>0</v>
      </c>
      <c r="G47" s="19">
        <v>0</v>
      </c>
      <c r="H47" s="36">
        <v>282122.21999999997</v>
      </c>
      <c r="I47" s="31" t="s">
        <v>22</v>
      </c>
      <c r="J47" s="3">
        <v>40</v>
      </c>
      <c r="K47" s="31" t="s">
        <v>19</v>
      </c>
      <c r="L47" s="8"/>
      <c r="M47" s="8" t="str">
        <f t="shared" ref="M47:M67" si="1">IF(AND(I46:I714="A",K46:K714="T"),"A",IF(AND(I46:I714="P",K46:K714="T"),"P",IF(AND(I46:I714="C",K46:K714="T"),"C",IF(AND(I46:I714="R",K46:K714="T"),"R",""))))</f>
        <v/>
      </c>
      <c r="N47" s="9" t="s">
        <v>1311</v>
      </c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</row>
    <row r="48" spans="1:110" ht="16.5" customHeight="1" x14ac:dyDescent="0.4">
      <c r="A48" s="11"/>
      <c r="B48" s="10"/>
      <c r="C48" s="33" t="s">
        <v>116</v>
      </c>
      <c r="D48" s="34" t="s">
        <v>117</v>
      </c>
      <c r="E48" s="19">
        <v>37368.26</v>
      </c>
      <c r="F48" s="19">
        <v>0</v>
      </c>
      <c r="G48" s="19">
        <v>0</v>
      </c>
      <c r="H48" s="36">
        <v>37368.26</v>
      </c>
      <c r="I48" s="31" t="s">
        <v>22</v>
      </c>
      <c r="J48" s="3">
        <v>41</v>
      </c>
      <c r="K48" s="31" t="s">
        <v>19</v>
      </c>
      <c r="L48" s="8"/>
      <c r="M48" s="8" t="str">
        <f t="shared" si="1"/>
        <v/>
      </c>
      <c r="N48" s="9" t="s">
        <v>1311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</row>
    <row r="49" spans="1:110" ht="16.5" customHeight="1" x14ac:dyDescent="0.4">
      <c r="A49" s="11"/>
      <c r="B49" s="10"/>
      <c r="C49" s="33" t="s">
        <v>118</v>
      </c>
      <c r="D49" s="34" t="s">
        <v>119</v>
      </c>
      <c r="E49" s="19">
        <v>178538.52</v>
      </c>
      <c r="F49" s="19">
        <v>0</v>
      </c>
      <c r="G49" s="19">
        <v>0</v>
      </c>
      <c r="H49" s="36">
        <v>178538.52</v>
      </c>
      <c r="I49" s="31" t="s">
        <v>22</v>
      </c>
      <c r="J49" s="3">
        <v>42</v>
      </c>
      <c r="K49" s="31" t="s">
        <v>19</v>
      </c>
      <c r="L49" s="8"/>
      <c r="M49" s="8" t="str">
        <f t="shared" si="1"/>
        <v/>
      </c>
      <c r="N49" s="9" t="s">
        <v>1311</v>
      </c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</row>
    <row r="50" spans="1:110" ht="16.5" customHeight="1" x14ac:dyDescent="0.4">
      <c r="A50" s="11"/>
      <c r="B50" s="10"/>
      <c r="C50" s="33" t="s">
        <v>120</v>
      </c>
      <c r="D50" s="34" t="s">
        <v>121</v>
      </c>
      <c r="E50" s="19">
        <v>83625.58</v>
      </c>
      <c r="F50" s="19">
        <v>0</v>
      </c>
      <c r="G50" s="19">
        <v>0</v>
      </c>
      <c r="H50" s="36">
        <v>83625.58</v>
      </c>
      <c r="I50" s="31" t="s">
        <v>22</v>
      </c>
      <c r="J50" s="3">
        <v>43</v>
      </c>
      <c r="K50" s="31" t="s">
        <v>19</v>
      </c>
      <c r="L50" s="8"/>
      <c r="M50" s="8" t="str">
        <f t="shared" si="1"/>
        <v/>
      </c>
      <c r="N50" s="9" t="s">
        <v>1311</v>
      </c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</row>
    <row r="51" spans="1:110" ht="16.5" customHeight="1" x14ac:dyDescent="0.4">
      <c r="A51" s="11"/>
      <c r="B51" s="10"/>
      <c r="C51" s="33" t="s">
        <v>122</v>
      </c>
      <c r="D51" s="34" t="s">
        <v>123</v>
      </c>
      <c r="E51" s="19">
        <v>6817.23</v>
      </c>
      <c r="F51" s="19">
        <v>0</v>
      </c>
      <c r="G51" s="19">
        <v>0</v>
      </c>
      <c r="H51" s="36">
        <v>6817.23</v>
      </c>
      <c r="I51" s="31" t="s">
        <v>22</v>
      </c>
      <c r="J51" s="3">
        <v>44</v>
      </c>
      <c r="K51" s="31" t="s">
        <v>19</v>
      </c>
      <c r="L51" s="8"/>
      <c r="M51" s="8" t="str">
        <f t="shared" si="1"/>
        <v/>
      </c>
      <c r="N51" s="9" t="s">
        <v>1311</v>
      </c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</row>
    <row r="52" spans="1:110" ht="16.5" customHeight="1" x14ac:dyDescent="0.4">
      <c r="A52" s="11"/>
      <c r="B52" s="10"/>
      <c r="C52" s="33" t="s">
        <v>124</v>
      </c>
      <c r="D52" s="34" t="s">
        <v>125</v>
      </c>
      <c r="E52" s="19">
        <v>20185</v>
      </c>
      <c r="F52" s="19">
        <v>0</v>
      </c>
      <c r="G52" s="19">
        <v>0</v>
      </c>
      <c r="H52" s="36">
        <v>20185</v>
      </c>
      <c r="I52" s="31" t="s">
        <v>22</v>
      </c>
      <c r="J52" s="3">
        <v>45</v>
      </c>
      <c r="K52" s="31" t="s">
        <v>19</v>
      </c>
      <c r="L52" s="8"/>
      <c r="M52" s="8" t="str">
        <f t="shared" si="1"/>
        <v/>
      </c>
      <c r="N52" s="9" t="s">
        <v>1311</v>
      </c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</row>
    <row r="53" spans="1:110" ht="16.5" customHeight="1" x14ac:dyDescent="0.4">
      <c r="A53" s="11"/>
      <c r="B53" s="10"/>
      <c r="C53" s="33" t="s">
        <v>126</v>
      </c>
      <c r="D53" s="34" t="s">
        <v>127</v>
      </c>
      <c r="E53" s="19">
        <v>23116.83</v>
      </c>
      <c r="F53" s="19">
        <v>0</v>
      </c>
      <c r="G53" s="19">
        <v>0</v>
      </c>
      <c r="H53" s="36">
        <v>23116.83</v>
      </c>
      <c r="I53" s="31" t="s">
        <v>22</v>
      </c>
      <c r="J53" s="3">
        <v>46</v>
      </c>
      <c r="K53" s="31" t="s">
        <v>19</v>
      </c>
      <c r="L53" s="8"/>
      <c r="M53" s="8" t="str">
        <f t="shared" si="1"/>
        <v/>
      </c>
      <c r="N53" s="9" t="s">
        <v>1311</v>
      </c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</row>
    <row r="54" spans="1:110" ht="16.5" customHeight="1" x14ac:dyDescent="0.4">
      <c r="A54" s="11"/>
      <c r="B54" s="10"/>
      <c r="C54" s="33" t="s">
        <v>128</v>
      </c>
      <c r="D54" s="34" t="s">
        <v>129</v>
      </c>
      <c r="E54" s="19">
        <v>525772.15</v>
      </c>
      <c r="F54" s="19">
        <v>0</v>
      </c>
      <c r="G54" s="19">
        <v>0</v>
      </c>
      <c r="H54" s="36">
        <v>525772.15</v>
      </c>
      <c r="I54" s="31" t="s">
        <v>22</v>
      </c>
      <c r="J54" s="3">
        <v>47</v>
      </c>
      <c r="K54" s="31" t="s">
        <v>19</v>
      </c>
      <c r="L54" s="8"/>
      <c r="M54" s="8" t="str">
        <f t="shared" si="1"/>
        <v/>
      </c>
      <c r="N54" s="9" t="s">
        <v>1311</v>
      </c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</row>
    <row r="55" spans="1:110" ht="16.5" customHeight="1" x14ac:dyDescent="0.4">
      <c r="A55" s="11"/>
      <c r="B55" s="10"/>
      <c r="C55" s="33" t="s">
        <v>130</v>
      </c>
      <c r="D55" s="34" t="s">
        <v>131</v>
      </c>
      <c r="E55" s="19">
        <v>1583747.6</v>
      </c>
      <c r="F55" s="19">
        <v>0</v>
      </c>
      <c r="G55" s="19">
        <v>0</v>
      </c>
      <c r="H55" s="36">
        <v>1583747.6</v>
      </c>
      <c r="I55" s="31" t="s">
        <v>22</v>
      </c>
      <c r="J55" s="3">
        <v>48</v>
      </c>
      <c r="K55" s="31" t="s">
        <v>19</v>
      </c>
      <c r="L55" s="8"/>
      <c r="M55" s="8" t="str">
        <f t="shared" si="1"/>
        <v/>
      </c>
      <c r="N55" s="9" t="s">
        <v>1311</v>
      </c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</row>
    <row r="56" spans="1:110" ht="16.5" customHeight="1" x14ac:dyDescent="0.4">
      <c r="A56" s="11"/>
      <c r="B56" s="10"/>
      <c r="C56" s="33" t="s">
        <v>132</v>
      </c>
      <c r="D56" s="34" t="s">
        <v>133</v>
      </c>
      <c r="E56" s="19">
        <v>7856.61</v>
      </c>
      <c r="F56" s="19">
        <v>0</v>
      </c>
      <c r="G56" s="19">
        <v>0</v>
      </c>
      <c r="H56" s="36">
        <v>7856.61</v>
      </c>
      <c r="I56" s="31" t="s">
        <v>22</v>
      </c>
      <c r="J56" s="3">
        <v>49</v>
      </c>
      <c r="K56" s="31" t="s">
        <v>19</v>
      </c>
      <c r="L56" s="8"/>
      <c r="M56" s="8" t="str">
        <f t="shared" si="1"/>
        <v/>
      </c>
      <c r="N56" s="9" t="s">
        <v>1311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</row>
    <row r="57" spans="1:110" ht="16.5" customHeight="1" x14ac:dyDescent="0.4">
      <c r="A57" s="11"/>
      <c r="B57" s="10"/>
      <c r="C57" s="33" t="s">
        <v>134</v>
      </c>
      <c r="D57" s="34" t="s">
        <v>135</v>
      </c>
      <c r="E57" s="19">
        <v>154459.96</v>
      </c>
      <c r="F57" s="19">
        <v>0</v>
      </c>
      <c r="G57" s="19">
        <v>0</v>
      </c>
      <c r="H57" s="36">
        <v>154459.96</v>
      </c>
      <c r="I57" s="31" t="s">
        <v>22</v>
      </c>
      <c r="J57" s="3">
        <v>50</v>
      </c>
      <c r="K57" s="31" t="s">
        <v>19</v>
      </c>
      <c r="L57" s="8"/>
      <c r="M57" s="8" t="str">
        <f t="shared" si="1"/>
        <v/>
      </c>
      <c r="N57" s="9" t="s">
        <v>1311</v>
      </c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</row>
    <row r="58" spans="1:110" ht="16.5" customHeight="1" x14ac:dyDescent="0.4">
      <c r="A58" s="11"/>
      <c r="B58" s="10"/>
      <c r="C58" s="33" t="s">
        <v>136</v>
      </c>
      <c r="D58" s="34" t="s">
        <v>137</v>
      </c>
      <c r="E58" s="19">
        <v>109669.83</v>
      </c>
      <c r="F58" s="19">
        <v>0</v>
      </c>
      <c r="G58" s="19">
        <v>0</v>
      </c>
      <c r="H58" s="36">
        <v>109669.83</v>
      </c>
      <c r="I58" s="31" t="s">
        <v>22</v>
      </c>
      <c r="J58" s="3">
        <v>51</v>
      </c>
      <c r="K58" s="31" t="s">
        <v>19</v>
      </c>
      <c r="L58" s="8"/>
      <c r="M58" s="8" t="str">
        <f t="shared" si="1"/>
        <v/>
      </c>
      <c r="N58" s="9" t="s">
        <v>1311</v>
      </c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</row>
    <row r="59" spans="1:110" ht="16.5" customHeight="1" x14ac:dyDescent="0.4">
      <c r="A59" s="11"/>
      <c r="B59" s="10"/>
      <c r="C59" s="33" t="s">
        <v>138</v>
      </c>
      <c r="D59" s="34" t="s">
        <v>139</v>
      </c>
      <c r="E59" s="19">
        <v>237956.07</v>
      </c>
      <c r="F59" s="19">
        <v>0</v>
      </c>
      <c r="G59" s="19">
        <v>0</v>
      </c>
      <c r="H59" s="36">
        <v>237956.07</v>
      </c>
      <c r="I59" s="31" t="s">
        <v>22</v>
      </c>
      <c r="J59" s="3">
        <v>52</v>
      </c>
      <c r="K59" s="31" t="s">
        <v>19</v>
      </c>
      <c r="L59" s="8"/>
      <c r="M59" s="8" t="str">
        <f t="shared" si="1"/>
        <v/>
      </c>
      <c r="N59" s="9" t="s">
        <v>1311</v>
      </c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</row>
    <row r="60" spans="1:110" ht="16.5" customHeight="1" x14ac:dyDescent="0.4">
      <c r="A60" s="11"/>
      <c r="B60" s="10"/>
      <c r="C60" s="33" t="s">
        <v>140</v>
      </c>
      <c r="D60" s="34" t="s">
        <v>141</v>
      </c>
      <c r="E60" s="19">
        <v>952003.86</v>
      </c>
      <c r="F60" s="19">
        <v>0</v>
      </c>
      <c r="G60" s="19">
        <v>0</v>
      </c>
      <c r="H60" s="36">
        <v>952003.86</v>
      </c>
      <c r="I60" s="31" t="s">
        <v>22</v>
      </c>
      <c r="J60" s="3">
        <v>53</v>
      </c>
      <c r="K60" s="31" t="s">
        <v>19</v>
      </c>
      <c r="L60" s="8"/>
      <c r="M60" s="8" t="str">
        <f t="shared" si="1"/>
        <v/>
      </c>
      <c r="N60" s="9" t="s">
        <v>1311</v>
      </c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</row>
    <row r="61" spans="1:110" ht="16.5" customHeight="1" x14ac:dyDescent="0.4">
      <c r="A61" s="11"/>
      <c r="B61" s="10"/>
      <c r="C61" s="33" t="s">
        <v>142</v>
      </c>
      <c r="D61" s="34" t="s">
        <v>143</v>
      </c>
      <c r="E61" s="19">
        <v>27556.67</v>
      </c>
      <c r="F61" s="19">
        <v>0</v>
      </c>
      <c r="G61" s="19">
        <v>0</v>
      </c>
      <c r="H61" s="36">
        <v>27556.67</v>
      </c>
      <c r="I61" s="31" t="s">
        <v>22</v>
      </c>
      <c r="J61" s="3">
        <v>54</v>
      </c>
      <c r="K61" s="31" t="s">
        <v>19</v>
      </c>
      <c r="L61" s="8"/>
      <c r="M61" s="8" t="str">
        <f t="shared" si="1"/>
        <v/>
      </c>
      <c r="N61" s="9" t="s">
        <v>1311</v>
      </c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</row>
    <row r="62" spans="1:110" ht="16.5" customHeight="1" x14ac:dyDescent="0.4">
      <c r="A62" s="11"/>
      <c r="B62" s="10"/>
      <c r="C62" s="33" t="s">
        <v>144</v>
      </c>
      <c r="D62" s="34" t="s">
        <v>145</v>
      </c>
      <c r="E62" s="19">
        <v>20700</v>
      </c>
      <c r="F62" s="19">
        <v>0</v>
      </c>
      <c r="G62" s="19">
        <v>0</v>
      </c>
      <c r="H62" s="36">
        <v>20700</v>
      </c>
      <c r="I62" s="31" t="s">
        <v>22</v>
      </c>
      <c r="J62" s="3">
        <v>55</v>
      </c>
      <c r="K62" s="31" t="s">
        <v>19</v>
      </c>
      <c r="L62" s="8"/>
      <c r="M62" s="8" t="str">
        <f t="shared" si="1"/>
        <v/>
      </c>
      <c r="N62" s="9" t="s">
        <v>1311</v>
      </c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</row>
    <row r="63" spans="1:110" ht="16.5" customHeight="1" x14ac:dyDescent="0.4">
      <c r="A63" s="11"/>
      <c r="B63" s="10"/>
      <c r="C63" s="33" t="s">
        <v>146</v>
      </c>
      <c r="D63" s="34" t="s">
        <v>147</v>
      </c>
      <c r="E63" s="19">
        <v>5675.2</v>
      </c>
      <c r="F63" s="19">
        <v>0</v>
      </c>
      <c r="G63" s="19">
        <v>0</v>
      </c>
      <c r="H63" s="36">
        <v>5675.2</v>
      </c>
      <c r="I63" s="31" t="s">
        <v>22</v>
      </c>
      <c r="J63" s="3">
        <v>56</v>
      </c>
      <c r="K63" s="31" t="s">
        <v>19</v>
      </c>
      <c r="L63" s="8"/>
      <c r="M63" s="8" t="str">
        <f t="shared" si="1"/>
        <v/>
      </c>
      <c r="N63" s="9" t="s">
        <v>1311</v>
      </c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</row>
    <row r="64" spans="1:110" ht="16.5" customHeight="1" x14ac:dyDescent="0.4">
      <c r="A64" s="11"/>
      <c r="B64" s="10"/>
      <c r="C64" s="33" t="s">
        <v>148</v>
      </c>
      <c r="D64" s="34" t="s">
        <v>149</v>
      </c>
      <c r="E64" s="19">
        <v>21273.87</v>
      </c>
      <c r="F64" s="19">
        <v>0</v>
      </c>
      <c r="G64" s="19">
        <v>0</v>
      </c>
      <c r="H64" s="36">
        <v>21273.87</v>
      </c>
      <c r="I64" s="31" t="s">
        <v>22</v>
      </c>
      <c r="J64" s="3">
        <v>57</v>
      </c>
      <c r="K64" s="31" t="s">
        <v>19</v>
      </c>
      <c r="L64" s="8"/>
      <c r="M64" s="8" t="str">
        <f t="shared" si="1"/>
        <v/>
      </c>
      <c r="N64" s="9" t="s">
        <v>1311</v>
      </c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</row>
    <row r="65" spans="1:110" ht="16.5" customHeight="1" x14ac:dyDescent="0.4">
      <c r="A65" s="11"/>
      <c r="B65" s="10"/>
      <c r="C65" s="33" t="s">
        <v>150</v>
      </c>
      <c r="D65" s="34" t="s">
        <v>151</v>
      </c>
      <c r="E65" s="19">
        <v>171518.94</v>
      </c>
      <c r="F65" s="19">
        <v>0</v>
      </c>
      <c r="G65" s="19">
        <v>0</v>
      </c>
      <c r="H65" s="36">
        <v>171518.94</v>
      </c>
      <c r="I65" s="31" t="s">
        <v>22</v>
      </c>
      <c r="J65" s="3">
        <v>58</v>
      </c>
      <c r="K65" s="31" t="s">
        <v>19</v>
      </c>
      <c r="L65" s="8"/>
      <c r="M65" s="8" t="str">
        <f t="shared" si="1"/>
        <v/>
      </c>
      <c r="N65" s="9" t="s">
        <v>1311</v>
      </c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</row>
    <row r="66" spans="1:110" ht="16.5" customHeight="1" x14ac:dyDescent="0.4">
      <c r="A66" s="11"/>
      <c r="B66" s="10"/>
      <c r="C66" s="33" t="s">
        <v>152</v>
      </c>
      <c r="D66" s="34" t="s">
        <v>153</v>
      </c>
      <c r="E66" s="19">
        <v>0</v>
      </c>
      <c r="F66" s="19">
        <v>401949.46</v>
      </c>
      <c r="G66" s="19">
        <v>0</v>
      </c>
      <c r="H66" s="36">
        <v>401949.46</v>
      </c>
      <c r="I66" s="31" t="s">
        <v>22</v>
      </c>
      <c r="J66" s="3">
        <v>59</v>
      </c>
      <c r="K66" s="31" t="s">
        <v>19</v>
      </c>
      <c r="L66" s="8"/>
      <c r="M66" s="8" t="str">
        <f t="shared" si="1"/>
        <v/>
      </c>
      <c r="N66" s="9" t="s">
        <v>1311</v>
      </c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</row>
    <row r="67" spans="1:110" ht="16.5" customHeight="1" x14ac:dyDescent="0.4">
      <c r="A67" s="11"/>
      <c r="B67" s="10"/>
      <c r="C67" s="33" t="s">
        <v>154</v>
      </c>
      <c r="D67" s="34" t="s">
        <v>155</v>
      </c>
      <c r="E67" s="19">
        <v>0</v>
      </c>
      <c r="F67" s="19">
        <v>91103.039999999994</v>
      </c>
      <c r="G67" s="19">
        <v>0</v>
      </c>
      <c r="H67" s="36">
        <v>91103.039999999994</v>
      </c>
      <c r="I67" s="31" t="s">
        <v>22</v>
      </c>
      <c r="J67" s="3">
        <v>60</v>
      </c>
      <c r="K67" s="31" t="s">
        <v>19</v>
      </c>
      <c r="L67" s="8"/>
      <c r="M67" s="8" t="str">
        <f t="shared" si="1"/>
        <v/>
      </c>
      <c r="N67" s="9" t="s">
        <v>1311</v>
      </c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</row>
    <row r="68" spans="1:110" ht="16.5" customHeight="1" x14ac:dyDescent="0.4">
      <c r="A68" s="11"/>
      <c r="B68" s="34" t="s">
        <v>156</v>
      </c>
      <c r="C68" s="12"/>
      <c r="D68" s="10"/>
      <c r="E68" s="19">
        <v>4449964.4000000004</v>
      </c>
      <c r="F68" s="19">
        <v>493052.5</v>
      </c>
      <c r="G68" s="19">
        <v>0</v>
      </c>
      <c r="H68" s="18">
        <v>4943016.9000000004</v>
      </c>
      <c r="I68" s="31" t="s">
        <v>22</v>
      </c>
      <c r="J68" s="3">
        <v>60.5</v>
      </c>
      <c r="K68" s="31" t="s">
        <v>25</v>
      </c>
      <c r="L68" s="8"/>
      <c r="M68" s="35" t="s">
        <v>22</v>
      </c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</row>
    <row r="69" spans="1:110" ht="16.5" customHeight="1" x14ac:dyDescent="0.4">
      <c r="A69" s="32" t="s">
        <v>159</v>
      </c>
      <c r="B69" s="34" t="s">
        <v>160</v>
      </c>
      <c r="C69" s="33" t="s">
        <v>157</v>
      </c>
      <c r="D69" s="34" t="s">
        <v>158</v>
      </c>
      <c r="E69" s="19">
        <v>153846.48000000001</v>
      </c>
      <c r="F69" s="19">
        <v>0</v>
      </c>
      <c r="G69" s="19">
        <v>0</v>
      </c>
      <c r="H69" s="36">
        <v>153846.48000000001</v>
      </c>
      <c r="I69" s="31" t="s">
        <v>22</v>
      </c>
      <c r="J69" s="3">
        <v>61</v>
      </c>
      <c r="K69" s="31" t="s">
        <v>19</v>
      </c>
      <c r="L69" s="8"/>
      <c r="M69" s="8" t="str">
        <f t="shared" ref="M69:M75" si="2">IF(AND(I68:I736="A",K68:K736="T"),"A",IF(AND(I68:I736="P",K68:K736="T"),"P",IF(AND(I68:I736="C",K68:K736="T"),"C",IF(AND(I68:I736="R",K68:K736="T"),"R",""))))</f>
        <v/>
      </c>
      <c r="N69" s="9" t="s">
        <v>1312</v>
      </c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</row>
    <row r="70" spans="1:110" ht="16.5" customHeight="1" x14ac:dyDescent="0.4">
      <c r="A70" s="11"/>
      <c r="B70" s="10"/>
      <c r="C70" s="33" t="s">
        <v>161</v>
      </c>
      <c r="D70" s="34" t="s">
        <v>162</v>
      </c>
      <c r="E70" s="19">
        <v>531650.73</v>
      </c>
      <c r="F70" s="19">
        <v>0</v>
      </c>
      <c r="G70" s="19">
        <v>0</v>
      </c>
      <c r="H70" s="36">
        <v>531650.73</v>
      </c>
      <c r="I70" s="31" t="s">
        <v>22</v>
      </c>
      <c r="J70" s="3">
        <v>62</v>
      </c>
      <c r="K70" s="31" t="s">
        <v>19</v>
      </c>
      <c r="L70" s="8"/>
      <c r="M70" s="8" t="str">
        <f t="shared" si="2"/>
        <v/>
      </c>
      <c r="N70" s="9" t="s">
        <v>1312</v>
      </c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</row>
    <row r="71" spans="1:110" ht="16.5" customHeight="1" x14ac:dyDescent="0.4">
      <c r="A71" s="11"/>
      <c r="B71" s="10"/>
      <c r="C71" s="33" t="s">
        <v>163</v>
      </c>
      <c r="D71" s="34" t="s">
        <v>164</v>
      </c>
      <c r="E71" s="19">
        <v>13731.08</v>
      </c>
      <c r="F71" s="19">
        <v>0</v>
      </c>
      <c r="G71" s="19">
        <v>0</v>
      </c>
      <c r="H71" s="36">
        <v>13731.08</v>
      </c>
      <c r="I71" s="31" t="s">
        <v>22</v>
      </c>
      <c r="J71" s="3">
        <v>63</v>
      </c>
      <c r="K71" s="31" t="s">
        <v>19</v>
      </c>
      <c r="L71" s="8"/>
      <c r="M71" s="8" t="str">
        <f t="shared" si="2"/>
        <v/>
      </c>
      <c r="N71" s="9" t="s">
        <v>1312</v>
      </c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</row>
    <row r="72" spans="1:110" ht="16.5" customHeight="1" x14ac:dyDescent="0.4">
      <c r="A72" s="11"/>
      <c r="B72" s="10"/>
      <c r="C72" s="33" t="s">
        <v>165</v>
      </c>
      <c r="D72" s="34" t="s">
        <v>166</v>
      </c>
      <c r="E72" s="19">
        <v>13400.8</v>
      </c>
      <c r="F72" s="19">
        <v>0</v>
      </c>
      <c r="G72" s="19">
        <v>0</v>
      </c>
      <c r="H72" s="36">
        <v>13400.8</v>
      </c>
      <c r="I72" s="31" t="s">
        <v>22</v>
      </c>
      <c r="J72" s="3">
        <v>64</v>
      </c>
      <c r="K72" s="31" t="s">
        <v>19</v>
      </c>
      <c r="L72" s="8"/>
      <c r="M72" s="8" t="str">
        <f t="shared" si="2"/>
        <v/>
      </c>
      <c r="N72" s="9" t="s">
        <v>1312</v>
      </c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</row>
    <row r="73" spans="1:110" ht="16.5" customHeight="1" x14ac:dyDescent="0.4">
      <c r="A73" s="11"/>
      <c r="B73" s="10"/>
      <c r="C73" s="33" t="s">
        <v>167</v>
      </c>
      <c r="D73" s="34" t="s">
        <v>168</v>
      </c>
      <c r="E73" s="19">
        <v>603487.04</v>
      </c>
      <c r="F73" s="19">
        <v>79234.009999999995</v>
      </c>
      <c r="G73" s="19">
        <v>0</v>
      </c>
      <c r="H73" s="36">
        <v>682721.05</v>
      </c>
      <c r="I73" s="31" t="s">
        <v>22</v>
      </c>
      <c r="J73" s="3">
        <v>65</v>
      </c>
      <c r="K73" s="31" t="s">
        <v>19</v>
      </c>
      <c r="L73" s="8"/>
      <c r="M73" s="8" t="str">
        <f t="shared" si="2"/>
        <v/>
      </c>
      <c r="N73" s="9" t="s">
        <v>1312</v>
      </c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</row>
    <row r="74" spans="1:110" ht="16.5" customHeight="1" x14ac:dyDescent="0.4">
      <c r="A74" s="11"/>
      <c r="B74" s="10"/>
      <c r="C74" s="33" t="s">
        <v>169</v>
      </c>
      <c r="D74" s="34" t="s">
        <v>170</v>
      </c>
      <c r="E74" s="19">
        <v>167966.02</v>
      </c>
      <c r="F74" s="19">
        <v>10996</v>
      </c>
      <c r="G74" s="19">
        <v>0</v>
      </c>
      <c r="H74" s="36">
        <v>178962.02</v>
      </c>
      <c r="I74" s="31" t="s">
        <v>22</v>
      </c>
      <c r="J74" s="3">
        <v>66</v>
      </c>
      <c r="K74" s="31" t="s">
        <v>19</v>
      </c>
      <c r="L74" s="8"/>
      <c r="M74" s="8" t="str">
        <f t="shared" si="2"/>
        <v/>
      </c>
      <c r="N74" s="9" t="s">
        <v>1312</v>
      </c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</row>
    <row r="75" spans="1:110" ht="16.5" customHeight="1" x14ac:dyDescent="0.4">
      <c r="A75" s="11"/>
      <c r="B75" s="10"/>
      <c r="C75" s="33" t="s">
        <v>171</v>
      </c>
      <c r="D75" s="34" t="s">
        <v>172</v>
      </c>
      <c r="E75" s="19">
        <v>53994.58</v>
      </c>
      <c r="F75" s="19">
        <v>0</v>
      </c>
      <c r="G75" s="19">
        <v>0</v>
      </c>
      <c r="H75" s="36">
        <v>53994.58</v>
      </c>
      <c r="I75" s="31" t="s">
        <v>22</v>
      </c>
      <c r="J75" s="3">
        <v>67</v>
      </c>
      <c r="K75" s="31" t="s">
        <v>19</v>
      </c>
      <c r="L75" s="8"/>
      <c r="M75" s="8" t="str">
        <f t="shared" si="2"/>
        <v/>
      </c>
      <c r="N75" s="9" t="s">
        <v>1312</v>
      </c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</row>
    <row r="76" spans="1:110" ht="16.5" customHeight="1" x14ac:dyDescent="0.4">
      <c r="A76" s="11"/>
      <c r="B76" s="34" t="s">
        <v>173</v>
      </c>
      <c r="C76" s="12"/>
      <c r="D76" s="10"/>
      <c r="E76" s="19">
        <v>1538076.73</v>
      </c>
      <c r="F76" s="19">
        <v>90230.01</v>
      </c>
      <c r="G76" s="19">
        <v>0</v>
      </c>
      <c r="H76" s="18">
        <v>1628306.74</v>
      </c>
      <c r="I76" s="31" t="s">
        <v>22</v>
      </c>
      <c r="J76" s="3">
        <v>67.5</v>
      </c>
      <c r="K76" s="31" t="s">
        <v>25</v>
      </c>
      <c r="L76" s="8"/>
      <c r="M76" s="35" t="s">
        <v>22</v>
      </c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</row>
    <row r="77" spans="1:110" ht="16.5" customHeight="1" x14ac:dyDescent="0.4">
      <c r="A77" s="32" t="s">
        <v>176</v>
      </c>
      <c r="B77" s="34" t="s">
        <v>177</v>
      </c>
      <c r="C77" s="33" t="s">
        <v>174</v>
      </c>
      <c r="D77" s="34" t="s">
        <v>175</v>
      </c>
      <c r="E77" s="19">
        <v>412398.59</v>
      </c>
      <c r="F77" s="19">
        <v>12326.98</v>
      </c>
      <c r="G77" s="19">
        <v>0</v>
      </c>
      <c r="H77" s="36">
        <v>424725.57</v>
      </c>
      <c r="I77" s="31" t="s">
        <v>22</v>
      </c>
      <c r="J77" s="3">
        <v>68</v>
      </c>
      <c r="K77" s="31" t="s">
        <v>19</v>
      </c>
      <c r="L77" s="8"/>
      <c r="M77" s="8" t="str">
        <f t="shared" ref="M77:M84" si="3">IF(AND(I76:I744="A",K76:K744="T"),"A",IF(AND(I76:I744="P",K76:K744="T"),"P",IF(AND(I76:I744="C",K76:K744="T"),"C",IF(AND(I76:I744="R",K76:K744="T"),"R",""))))</f>
        <v/>
      </c>
      <c r="N77" s="9" t="s">
        <v>1313</v>
      </c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</row>
    <row r="78" spans="1:110" ht="16.5" customHeight="1" x14ac:dyDescent="0.4">
      <c r="A78" s="11"/>
      <c r="B78" s="10"/>
      <c r="C78" s="33" t="s">
        <v>178</v>
      </c>
      <c r="D78" s="34" t="s">
        <v>179</v>
      </c>
      <c r="E78" s="19">
        <v>334561.11</v>
      </c>
      <c r="F78" s="19">
        <v>31140.55</v>
      </c>
      <c r="G78" s="19">
        <v>0</v>
      </c>
      <c r="H78" s="36">
        <v>365701.66</v>
      </c>
      <c r="I78" s="31" t="s">
        <v>22</v>
      </c>
      <c r="J78" s="3">
        <v>69</v>
      </c>
      <c r="K78" s="31" t="s">
        <v>19</v>
      </c>
      <c r="L78" s="8"/>
      <c r="M78" s="8" t="str">
        <f t="shared" si="3"/>
        <v/>
      </c>
      <c r="N78" s="9" t="s">
        <v>1313</v>
      </c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</row>
    <row r="79" spans="1:110" ht="16.5" customHeight="1" x14ac:dyDescent="0.4">
      <c r="A79" s="11"/>
      <c r="B79" s="10"/>
      <c r="C79" s="33" t="s">
        <v>180</v>
      </c>
      <c r="D79" s="34" t="s">
        <v>181</v>
      </c>
      <c r="E79" s="19">
        <v>25494.41</v>
      </c>
      <c r="F79" s="19">
        <v>0</v>
      </c>
      <c r="G79" s="19">
        <v>0</v>
      </c>
      <c r="H79" s="36">
        <v>25494.41</v>
      </c>
      <c r="I79" s="31" t="s">
        <v>22</v>
      </c>
      <c r="J79" s="3">
        <v>70</v>
      </c>
      <c r="K79" s="31" t="s">
        <v>19</v>
      </c>
      <c r="L79" s="8"/>
      <c r="M79" s="8" t="str">
        <f t="shared" si="3"/>
        <v/>
      </c>
      <c r="N79" s="9" t="s">
        <v>1313</v>
      </c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</row>
    <row r="80" spans="1:110" ht="16.5" customHeight="1" x14ac:dyDescent="0.4">
      <c r="A80" s="11"/>
      <c r="B80" s="10"/>
      <c r="C80" s="33" t="s">
        <v>182</v>
      </c>
      <c r="D80" s="34" t="s">
        <v>183</v>
      </c>
      <c r="E80" s="19">
        <v>36620.74</v>
      </c>
      <c r="F80" s="19">
        <v>0</v>
      </c>
      <c r="G80" s="19">
        <v>0</v>
      </c>
      <c r="H80" s="36">
        <v>36620.74</v>
      </c>
      <c r="I80" s="31" t="s">
        <v>22</v>
      </c>
      <c r="J80" s="3">
        <v>71</v>
      </c>
      <c r="K80" s="31" t="s">
        <v>19</v>
      </c>
      <c r="L80" s="8"/>
      <c r="M80" s="8" t="str">
        <f t="shared" si="3"/>
        <v/>
      </c>
      <c r="N80" s="9" t="s">
        <v>1313</v>
      </c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</row>
    <row r="81" spans="1:110" ht="16.5" customHeight="1" x14ac:dyDescent="0.4">
      <c r="A81" s="11"/>
      <c r="B81" s="10"/>
      <c r="C81" s="33" t="s">
        <v>184</v>
      </c>
      <c r="D81" s="34" t="s">
        <v>185</v>
      </c>
      <c r="E81" s="19">
        <v>320328.06</v>
      </c>
      <c r="F81" s="19">
        <v>36783</v>
      </c>
      <c r="G81" s="19">
        <v>0</v>
      </c>
      <c r="H81" s="36">
        <v>357111.06</v>
      </c>
      <c r="I81" s="31" t="s">
        <v>22</v>
      </c>
      <c r="J81" s="3">
        <v>72</v>
      </c>
      <c r="K81" s="31" t="s">
        <v>19</v>
      </c>
      <c r="L81" s="8"/>
      <c r="M81" s="8" t="str">
        <f t="shared" si="3"/>
        <v/>
      </c>
      <c r="N81" s="9" t="s">
        <v>1313</v>
      </c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</row>
    <row r="82" spans="1:110" ht="16.5" customHeight="1" x14ac:dyDescent="0.4">
      <c r="A82" s="11"/>
      <c r="B82" s="10"/>
      <c r="C82" s="33" t="s">
        <v>186</v>
      </c>
      <c r="D82" s="34" t="s">
        <v>187</v>
      </c>
      <c r="E82" s="19">
        <v>156776.32000000001</v>
      </c>
      <c r="F82" s="19">
        <v>0</v>
      </c>
      <c r="G82" s="19">
        <v>0</v>
      </c>
      <c r="H82" s="36">
        <v>156776.32000000001</v>
      </c>
      <c r="I82" s="31" t="s">
        <v>22</v>
      </c>
      <c r="J82" s="3">
        <v>73</v>
      </c>
      <c r="K82" s="31" t="s">
        <v>19</v>
      </c>
      <c r="L82" s="8"/>
      <c r="M82" s="8" t="str">
        <f t="shared" si="3"/>
        <v/>
      </c>
      <c r="N82" s="9" t="s">
        <v>1313</v>
      </c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</row>
    <row r="83" spans="1:110" ht="16.5" customHeight="1" x14ac:dyDescent="0.4">
      <c r="A83" s="11"/>
      <c r="B83" s="10"/>
      <c r="C83" s="33" t="s">
        <v>188</v>
      </c>
      <c r="D83" s="34" t="s">
        <v>189</v>
      </c>
      <c r="E83" s="19">
        <v>962455.85</v>
      </c>
      <c r="F83" s="19">
        <v>77798.39</v>
      </c>
      <c r="G83" s="19">
        <v>42313.94</v>
      </c>
      <c r="H83" s="36">
        <v>997940.3</v>
      </c>
      <c r="I83" s="31" t="s">
        <v>22</v>
      </c>
      <c r="J83" s="3">
        <v>74</v>
      </c>
      <c r="K83" s="31" t="s">
        <v>19</v>
      </c>
      <c r="L83" s="8"/>
      <c r="M83" s="8" t="str">
        <f t="shared" si="3"/>
        <v/>
      </c>
      <c r="N83" s="9" t="s">
        <v>1313</v>
      </c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</row>
    <row r="84" spans="1:110" ht="16.5" customHeight="1" x14ac:dyDescent="0.4">
      <c r="A84" s="11"/>
      <c r="B84" s="10"/>
      <c r="C84" s="33" t="s">
        <v>190</v>
      </c>
      <c r="D84" s="34" t="s">
        <v>191</v>
      </c>
      <c r="E84" s="19">
        <v>69298.759999999995</v>
      </c>
      <c r="F84" s="19">
        <v>1500</v>
      </c>
      <c r="G84" s="19">
        <v>0</v>
      </c>
      <c r="H84" s="36">
        <v>70798.759999999995</v>
      </c>
      <c r="I84" s="31" t="s">
        <v>22</v>
      </c>
      <c r="J84" s="3">
        <v>75</v>
      </c>
      <c r="K84" s="31" t="s">
        <v>19</v>
      </c>
      <c r="L84" s="8"/>
      <c r="M84" s="8" t="str">
        <f t="shared" si="3"/>
        <v/>
      </c>
      <c r="N84" s="9" t="s">
        <v>1312</v>
      </c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</row>
    <row r="85" spans="1:110" ht="16.5" customHeight="1" x14ac:dyDescent="0.4">
      <c r="A85" s="11"/>
      <c r="B85" s="34" t="s">
        <v>192</v>
      </c>
      <c r="C85" s="12"/>
      <c r="D85" s="10"/>
      <c r="E85" s="19">
        <v>2317933.84</v>
      </c>
      <c r="F85" s="19">
        <v>159548.92000000001</v>
      </c>
      <c r="G85" s="19">
        <v>42313.94</v>
      </c>
      <c r="H85" s="18">
        <v>2435168.8199999998</v>
      </c>
      <c r="I85" s="31" t="s">
        <v>22</v>
      </c>
      <c r="J85" s="3">
        <v>75.5</v>
      </c>
      <c r="K85" s="31" t="s">
        <v>25</v>
      </c>
      <c r="L85" s="8"/>
      <c r="M85" s="35" t="s">
        <v>22</v>
      </c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</row>
    <row r="86" spans="1:110" ht="16.5" customHeight="1" x14ac:dyDescent="0.4">
      <c r="A86" s="32" t="s">
        <v>195</v>
      </c>
      <c r="B86" s="34" t="s">
        <v>35</v>
      </c>
      <c r="C86" s="33" t="s">
        <v>193</v>
      </c>
      <c r="D86" s="34" t="s">
        <v>194</v>
      </c>
      <c r="E86" s="19">
        <v>49267.62</v>
      </c>
      <c r="F86" s="19">
        <v>74314.34</v>
      </c>
      <c r="G86" s="19">
        <v>15664.89</v>
      </c>
      <c r="H86" s="36">
        <v>107917.07</v>
      </c>
      <c r="I86" s="31" t="s">
        <v>22</v>
      </c>
      <c r="J86" s="3">
        <v>76</v>
      </c>
      <c r="K86" s="31" t="s">
        <v>19</v>
      </c>
      <c r="L86" s="8"/>
      <c r="M86" s="8" t="str">
        <f>IF(AND(I85:I753="A",K85:K753="T"),"A",IF(AND(I85:I753="P",K85:K753="T"),"P",IF(AND(I85:I753="C",K85:K753="T"),"C",IF(AND(I85:I753="R",K85:K753="T"),"R",""))))</f>
        <v/>
      </c>
      <c r="N86" s="9" t="s">
        <v>1314</v>
      </c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</row>
    <row r="87" spans="1:110" ht="16.5" customHeight="1" x14ac:dyDescent="0.4">
      <c r="A87" s="11"/>
      <c r="B87" s="34" t="s">
        <v>36</v>
      </c>
      <c r="C87" s="12"/>
      <c r="D87" s="10"/>
      <c r="E87" s="19">
        <v>49267.62</v>
      </c>
      <c r="F87" s="19">
        <v>74314.34</v>
      </c>
      <c r="G87" s="19">
        <v>15664.89</v>
      </c>
      <c r="H87" s="18">
        <v>107917.07</v>
      </c>
      <c r="I87" s="31" t="s">
        <v>22</v>
      </c>
      <c r="J87" s="3">
        <v>76.5</v>
      </c>
      <c r="K87" s="31" t="s">
        <v>25</v>
      </c>
      <c r="L87" s="8"/>
      <c r="M87" s="35" t="s">
        <v>22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</row>
    <row r="88" spans="1:110" ht="16.5" customHeight="1" x14ac:dyDescent="0.4">
      <c r="A88" s="32" t="s">
        <v>198</v>
      </c>
      <c r="B88" s="34" t="s">
        <v>199</v>
      </c>
      <c r="C88" s="33" t="s">
        <v>196</v>
      </c>
      <c r="D88" s="34" t="s">
        <v>197</v>
      </c>
      <c r="E88" s="19">
        <v>4600</v>
      </c>
      <c r="F88" s="19">
        <v>0</v>
      </c>
      <c r="G88" s="19">
        <v>0</v>
      </c>
      <c r="H88" s="36">
        <v>4600</v>
      </c>
      <c r="I88" s="31" t="s">
        <v>22</v>
      </c>
      <c r="J88" s="3">
        <v>77</v>
      </c>
      <c r="K88" s="31" t="s">
        <v>19</v>
      </c>
      <c r="L88" s="8"/>
      <c r="M88" s="8" t="str">
        <f>IF(AND(I87:I755="A",K87:K755="T"),"A",IF(AND(I87:I755="P",K87:K755="T"),"P",IF(AND(I87:I755="C",K87:K755="T"),"C",IF(AND(I87:I755="R",K87:K755="T"),"R",""))))</f>
        <v/>
      </c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</row>
    <row r="89" spans="1:110" ht="16.5" customHeight="1" x14ac:dyDescent="0.4">
      <c r="A89" s="11"/>
      <c r="B89" s="34" t="s">
        <v>200</v>
      </c>
      <c r="C89" s="12"/>
      <c r="D89" s="10"/>
      <c r="E89" s="19">
        <v>4600</v>
      </c>
      <c r="F89" s="19">
        <v>0</v>
      </c>
      <c r="G89" s="19">
        <v>0</v>
      </c>
      <c r="H89" s="18">
        <v>4600</v>
      </c>
      <c r="I89" s="31" t="s">
        <v>22</v>
      </c>
      <c r="J89" s="3">
        <v>77.5</v>
      </c>
      <c r="K89" s="31" t="s">
        <v>25</v>
      </c>
      <c r="L89" s="8"/>
      <c r="M89" s="35" t="s">
        <v>22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</row>
    <row r="90" spans="1:110" ht="16.5" customHeight="1" x14ac:dyDescent="0.4">
      <c r="A90" s="32" t="s">
        <v>203</v>
      </c>
      <c r="B90" s="34" t="s">
        <v>204</v>
      </c>
      <c r="C90" s="33" t="s">
        <v>201</v>
      </c>
      <c r="D90" s="34" t="s">
        <v>202</v>
      </c>
      <c r="E90" s="19">
        <v>172051.98</v>
      </c>
      <c r="F90" s="19">
        <v>5129.7299999999996</v>
      </c>
      <c r="G90" s="19">
        <v>731</v>
      </c>
      <c r="H90" s="36">
        <v>176450.71</v>
      </c>
      <c r="I90" s="31" t="s">
        <v>22</v>
      </c>
      <c r="J90" s="3">
        <v>78</v>
      </c>
      <c r="K90" s="31" t="s">
        <v>19</v>
      </c>
      <c r="L90" s="8"/>
      <c r="M90" s="8" t="str">
        <f>IF(AND(I89:I757="A",K89:K757="T"),"A",IF(AND(I89:I757="P",K89:K757="T"),"P",IF(AND(I89:I757="C",K89:K757="T"),"C",IF(AND(I89:I757="R",K89:K757="T"),"R",""))))</f>
        <v/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</row>
    <row r="91" spans="1:110" ht="16.5" customHeight="1" x14ac:dyDescent="0.4">
      <c r="A91" s="11"/>
      <c r="B91" s="10"/>
      <c r="C91" s="33" t="s">
        <v>205</v>
      </c>
      <c r="D91" s="34" t="s">
        <v>206</v>
      </c>
      <c r="E91" s="19">
        <v>4927.9399999999996</v>
      </c>
      <c r="F91" s="19">
        <v>110</v>
      </c>
      <c r="G91" s="19">
        <v>0</v>
      </c>
      <c r="H91" s="36">
        <v>5037.9399999999996</v>
      </c>
      <c r="I91" s="31" t="s">
        <v>22</v>
      </c>
      <c r="J91" s="3">
        <v>79</v>
      </c>
      <c r="K91" s="31" t="s">
        <v>19</v>
      </c>
      <c r="L91" s="8"/>
      <c r="M91" s="8" t="str">
        <f>IF(AND(I90:I758="A",K90:K758="T"),"A",IF(AND(I90:I758="P",K90:K758="T"),"P",IF(AND(I90:I758="C",K90:K758="T"),"C",IF(AND(I90:I758="R",K90:K758="T"),"R",""))))</f>
        <v/>
      </c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</row>
    <row r="92" spans="1:110" ht="16.5" customHeight="1" x14ac:dyDescent="0.4">
      <c r="A92" s="11"/>
      <c r="B92" s="10"/>
      <c r="C92" s="33" t="s">
        <v>207</v>
      </c>
      <c r="D92" s="34" t="s">
        <v>208</v>
      </c>
      <c r="E92" s="19">
        <v>0</v>
      </c>
      <c r="F92" s="19">
        <v>731</v>
      </c>
      <c r="G92" s="19">
        <v>0</v>
      </c>
      <c r="H92" s="36">
        <v>731</v>
      </c>
      <c r="I92" s="31" t="s">
        <v>22</v>
      </c>
      <c r="J92" s="3">
        <v>80</v>
      </c>
      <c r="K92" s="31" t="s">
        <v>19</v>
      </c>
      <c r="L92" s="8"/>
      <c r="M92" s="8" t="str">
        <f>IF(AND(I91:I759="A",K91:K759="T"),"A",IF(AND(I91:I759="P",K91:K759="T"),"P",IF(AND(I91:I759="C",K91:K759="T"),"C",IF(AND(I91:I759="R",K91:K759="T"),"R",""))))</f>
        <v/>
      </c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</row>
    <row r="93" spans="1:110" ht="16.5" customHeight="1" x14ac:dyDescent="0.4">
      <c r="A93" s="11"/>
      <c r="B93" s="34" t="s">
        <v>209</v>
      </c>
      <c r="C93" s="12"/>
      <c r="D93" s="10"/>
      <c r="E93" s="19">
        <v>176979.92</v>
      </c>
      <c r="F93" s="19">
        <v>5970.73</v>
      </c>
      <c r="G93" s="19">
        <v>731</v>
      </c>
      <c r="H93" s="18">
        <v>182219.65</v>
      </c>
      <c r="I93" s="31" t="s">
        <v>22</v>
      </c>
      <c r="J93" s="3">
        <v>80.5</v>
      </c>
      <c r="K93" s="31" t="s">
        <v>25</v>
      </c>
      <c r="L93" s="8"/>
      <c r="M93" s="35" t="s">
        <v>22</v>
      </c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</row>
    <row r="94" spans="1:110" ht="16.5" customHeight="1" x14ac:dyDescent="0.4">
      <c r="A94" s="32" t="s">
        <v>210</v>
      </c>
      <c r="B94" s="34" t="s">
        <v>211</v>
      </c>
      <c r="C94" s="12"/>
      <c r="D94" s="10"/>
      <c r="E94" s="19">
        <v>2097453.16</v>
      </c>
      <c r="F94" s="19">
        <v>9406183.4399999995</v>
      </c>
      <c r="G94" s="19">
        <v>10210906.060000001</v>
      </c>
      <c r="H94" s="73">
        <v>1292730.54</v>
      </c>
      <c r="I94" s="74" t="s">
        <v>22</v>
      </c>
      <c r="J94" s="75">
        <v>81.5</v>
      </c>
      <c r="K94" s="74" t="s">
        <v>25</v>
      </c>
      <c r="L94" s="75"/>
      <c r="M94" s="74" t="s">
        <v>22</v>
      </c>
      <c r="N94" s="76" t="s">
        <v>1327</v>
      </c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</row>
    <row r="95" spans="1:110" ht="16.5" customHeight="1" x14ac:dyDescent="0.4">
      <c r="A95" s="32" t="s">
        <v>214</v>
      </c>
      <c r="B95" s="34" t="s">
        <v>215</v>
      </c>
      <c r="C95" s="33" t="s">
        <v>212</v>
      </c>
      <c r="D95" s="34" t="s">
        <v>213</v>
      </c>
      <c r="E95" s="19">
        <v>284950.65000000002</v>
      </c>
      <c r="F95" s="19">
        <v>270706.59000000003</v>
      </c>
      <c r="G95" s="19">
        <v>381480.3</v>
      </c>
      <c r="H95" s="73">
        <v>174176.94</v>
      </c>
      <c r="I95" s="74" t="s">
        <v>22</v>
      </c>
      <c r="J95" s="75">
        <v>82</v>
      </c>
      <c r="K95" s="74" t="s">
        <v>19</v>
      </c>
      <c r="L95" s="75"/>
      <c r="M95" s="75" t="str">
        <f>IF(AND(I94:I762="A",K94:K762="T"),"A",IF(AND(I94:I762="P",K94:K762="T"),"P",IF(AND(I94:I762="C",K94:K762="T"),"C",IF(AND(I94:I762="R",K94:K762="T"),"R",""))))</f>
        <v/>
      </c>
      <c r="N95" s="76" t="s">
        <v>1328</v>
      </c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</row>
    <row r="96" spans="1:110" ht="16.5" customHeight="1" x14ac:dyDescent="0.4">
      <c r="A96" s="11"/>
      <c r="B96" s="34" t="s">
        <v>216</v>
      </c>
      <c r="C96" s="12"/>
      <c r="D96" s="10"/>
      <c r="E96" s="19">
        <v>284950.65000000002</v>
      </c>
      <c r="F96" s="19">
        <v>270706.59000000003</v>
      </c>
      <c r="G96" s="19">
        <v>381480.3</v>
      </c>
      <c r="H96" s="18">
        <v>174176.94</v>
      </c>
      <c r="I96" s="31" t="s">
        <v>22</v>
      </c>
      <c r="J96" s="3">
        <v>82.5</v>
      </c>
      <c r="K96" s="31" t="s">
        <v>25</v>
      </c>
      <c r="L96" s="8"/>
      <c r="M96" s="35" t="s">
        <v>22</v>
      </c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</row>
    <row r="97" spans="1:110" ht="16.5" customHeight="1" x14ac:dyDescent="0.4">
      <c r="A97" s="32" t="s">
        <v>219</v>
      </c>
      <c r="B97" s="34" t="s">
        <v>220</v>
      </c>
      <c r="C97" s="33" t="s">
        <v>217</v>
      </c>
      <c r="D97" s="34" t="s">
        <v>218</v>
      </c>
      <c r="E97" s="19">
        <v>13315</v>
      </c>
      <c r="F97" s="19">
        <v>30766.44</v>
      </c>
      <c r="G97" s="19">
        <v>13315</v>
      </c>
      <c r="H97" s="73">
        <v>30766.44</v>
      </c>
      <c r="I97" s="74" t="s">
        <v>22</v>
      </c>
      <c r="J97" s="75">
        <v>83</v>
      </c>
      <c r="K97" s="74" t="s">
        <v>19</v>
      </c>
      <c r="L97" s="75"/>
      <c r="M97" s="75" t="str">
        <f>IF(AND(I96:I764="A",K96:K764="T"),"A",IF(AND(I96:I764="P",K96:K764="T"),"P",IF(AND(I96:I764="C",K96:K764="T"),"C",IF(AND(I96:I764="R",K96:K764="T"),"R",""))))</f>
        <v/>
      </c>
      <c r="N97" s="76" t="s">
        <v>1329</v>
      </c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</row>
    <row r="98" spans="1:110" ht="16.5" customHeight="1" x14ac:dyDescent="0.4">
      <c r="A98" s="11"/>
      <c r="B98" s="10"/>
      <c r="C98" s="33" t="s">
        <v>221</v>
      </c>
      <c r="D98" s="34" t="s">
        <v>222</v>
      </c>
      <c r="E98" s="19">
        <v>14839.96</v>
      </c>
      <c r="F98" s="19">
        <v>67471.87</v>
      </c>
      <c r="G98" s="19">
        <v>53382.48</v>
      </c>
      <c r="H98" s="73">
        <v>28929.35</v>
      </c>
      <c r="I98" s="74" t="s">
        <v>22</v>
      </c>
      <c r="J98" s="75">
        <v>84</v>
      </c>
      <c r="K98" s="74" t="s">
        <v>19</v>
      </c>
      <c r="L98" s="75"/>
      <c r="M98" s="75" t="str">
        <f>IF(AND(I97:I765="A",K97:K765="T"),"A",IF(AND(I97:I765="P",K97:K765="T"),"P",IF(AND(I97:I765="C",K97:K765="T"),"C",IF(AND(I97:I765="R",K97:K765="T"),"R",""))))</f>
        <v/>
      </c>
      <c r="N98" s="76" t="s">
        <v>1329</v>
      </c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</row>
    <row r="99" spans="1:110" ht="16.5" customHeight="1" x14ac:dyDescent="0.4">
      <c r="A99" s="11"/>
      <c r="B99" s="34" t="s">
        <v>223</v>
      </c>
      <c r="C99" s="12"/>
      <c r="D99" s="10"/>
      <c r="E99" s="19">
        <v>28154.959999999999</v>
      </c>
      <c r="F99" s="19">
        <v>98238.31</v>
      </c>
      <c r="G99" s="19">
        <v>66697.48</v>
      </c>
      <c r="H99" s="18">
        <v>59695.79</v>
      </c>
      <c r="I99" s="31" t="s">
        <v>22</v>
      </c>
      <c r="J99" s="3">
        <v>84.5</v>
      </c>
      <c r="K99" s="31" t="s">
        <v>25</v>
      </c>
      <c r="L99" s="8"/>
      <c r="M99" s="35" t="s">
        <v>22</v>
      </c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</row>
    <row r="100" spans="1:110" ht="16.5" customHeight="1" x14ac:dyDescent="0.4">
      <c r="A100" s="32" t="s">
        <v>226</v>
      </c>
      <c r="B100" s="34" t="s">
        <v>227</v>
      </c>
      <c r="C100" s="33" t="s">
        <v>224</v>
      </c>
      <c r="D100" s="34" t="s">
        <v>225</v>
      </c>
      <c r="E100" s="19">
        <v>0</v>
      </c>
      <c r="F100" s="19">
        <v>2078.83</v>
      </c>
      <c r="G100" s="19">
        <v>0</v>
      </c>
      <c r="H100" s="37">
        <v>2078.83</v>
      </c>
      <c r="I100" s="38" t="s">
        <v>22</v>
      </c>
      <c r="J100" s="39">
        <v>85</v>
      </c>
      <c r="K100" s="38" t="s">
        <v>19</v>
      </c>
      <c r="L100" s="39"/>
      <c r="M100" s="39" t="str">
        <f t="shared" ref="M100:M143" si="4">IF(AND(I99:I767="A",K99:K767="T"),"A",IF(AND(I99:I767="P",K99:K767="T"),"P",IF(AND(I99:I767="C",K99:K767="T"),"C",IF(AND(I99:I767="R",K99:K767="T"),"R",""))))</f>
        <v/>
      </c>
      <c r="N100" s="40" t="s">
        <v>1323</v>
      </c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</row>
    <row r="101" spans="1:110" ht="16.5" customHeight="1" x14ac:dyDescent="0.4">
      <c r="A101" s="11"/>
      <c r="B101" s="10"/>
      <c r="C101" s="33" t="s">
        <v>228</v>
      </c>
      <c r="D101" s="34" t="s">
        <v>229</v>
      </c>
      <c r="E101" s="19">
        <v>-243.61</v>
      </c>
      <c r="F101" s="19">
        <v>2600</v>
      </c>
      <c r="G101" s="19">
        <v>2879.79</v>
      </c>
      <c r="H101" s="61">
        <v>-523.4</v>
      </c>
      <c r="I101" s="62" t="s">
        <v>22</v>
      </c>
      <c r="J101" s="63">
        <v>86</v>
      </c>
      <c r="K101" s="62" t="s">
        <v>19</v>
      </c>
      <c r="L101" s="63"/>
      <c r="M101" s="63" t="str">
        <f t="shared" si="4"/>
        <v/>
      </c>
      <c r="N101" s="64" t="s">
        <v>1325</v>
      </c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</row>
    <row r="102" spans="1:110" ht="16.5" customHeight="1" x14ac:dyDescent="0.4">
      <c r="A102" s="11"/>
      <c r="B102" s="10"/>
      <c r="C102" s="33" t="s">
        <v>230</v>
      </c>
      <c r="D102" s="34" t="s">
        <v>231</v>
      </c>
      <c r="E102" s="19">
        <v>0</v>
      </c>
      <c r="F102" s="19">
        <v>5980.07</v>
      </c>
      <c r="G102" s="19">
        <v>1802.02</v>
      </c>
      <c r="H102" s="37">
        <v>4178.05</v>
      </c>
      <c r="I102" s="38" t="s">
        <v>22</v>
      </c>
      <c r="J102" s="39">
        <v>87</v>
      </c>
      <c r="K102" s="38" t="s">
        <v>19</v>
      </c>
      <c r="L102" s="39"/>
      <c r="M102" s="39" t="str">
        <f t="shared" si="4"/>
        <v/>
      </c>
      <c r="N102" s="40" t="s">
        <v>1323</v>
      </c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</row>
    <row r="103" spans="1:110" ht="16.5" customHeight="1" x14ac:dyDescent="0.4">
      <c r="A103" s="11"/>
      <c r="B103" s="10"/>
      <c r="C103" s="33" t="s">
        <v>232</v>
      </c>
      <c r="D103" s="34" t="s">
        <v>233</v>
      </c>
      <c r="E103" s="19">
        <v>6275.62</v>
      </c>
      <c r="F103" s="19">
        <v>26021.27</v>
      </c>
      <c r="G103" s="19">
        <v>31722.39</v>
      </c>
      <c r="H103" s="37">
        <v>574.5</v>
      </c>
      <c r="I103" s="38" t="s">
        <v>22</v>
      </c>
      <c r="J103" s="39">
        <v>88</v>
      </c>
      <c r="K103" s="38" t="s">
        <v>19</v>
      </c>
      <c r="L103" s="39"/>
      <c r="M103" s="39" t="str">
        <f t="shared" si="4"/>
        <v/>
      </c>
      <c r="N103" s="40" t="s">
        <v>1323</v>
      </c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</row>
    <row r="104" spans="1:110" ht="16.5" customHeight="1" x14ac:dyDescent="0.4">
      <c r="A104" s="11"/>
      <c r="B104" s="10"/>
      <c r="C104" s="33" t="s">
        <v>234</v>
      </c>
      <c r="D104" s="34" t="s">
        <v>235</v>
      </c>
      <c r="E104" s="19">
        <v>20804.919999999998</v>
      </c>
      <c r="F104" s="19">
        <v>0</v>
      </c>
      <c r="G104" s="19">
        <v>1597.58</v>
      </c>
      <c r="H104" s="37">
        <v>19207.34</v>
      </c>
      <c r="I104" s="38" t="s">
        <v>22</v>
      </c>
      <c r="J104" s="39">
        <v>89</v>
      </c>
      <c r="K104" s="38" t="s">
        <v>19</v>
      </c>
      <c r="L104" s="39"/>
      <c r="M104" s="39" t="str">
        <f t="shared" si="4"/>
        <v/>
      </c>
      <c r="N104" s="40" t="s">
        <v>1323</v>
      </c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</row>
    <row r="105" spans="1:110" ht="16.5" customHeight="1" x14ac:dyDescent="0.4">
      <c r="A105" s="11"/>
      <c r="B105" s="10"/>
      <c r="C105" s="33" t="s">
        <v>236</v>
      </c>
      <c r="D105" s="34" t="s">
        <v>237</v>
      </c>
      <c r="E105" s="19">
        <v>387.92</v>
      </c>
      <c r="F105" s="19">
        <v>29899.43</v>
      </c>
      <c r="G105" s="19">
        <v>29730.86</v>
      </c>
      <c r="H105" s="37">
        <v>556.49</v>
      </c>
      <c r="I105" s="38" t="s">
        <v>22</v>
      </c>
      <c r="J105" s="39">
        <v>90</v>
      </c>
      <c r="K105" s="38" t="s">
        <v>19</v>
      </c>
      <c r="L105" s="39"/>
      <c r="M105" s="39" t="str">
        <f t="shared" si="4"/>
        <v/>
      </c>
      <c r="N105" s="40" t="s">
        <v>1323</v>
      </c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</row>
    <row r="106" spans="1:110" ht="16.5" customHeight="1" x14ac:dyDescent="0.4">
      <c r="A106" s="11"/>
      <c r="B106" s="10"/>
      <c r="C106" s="33" t="s">
        <v>238</v>
      </c>
      <c r="D106" s="34" t="s">
        <v>239</v>
      </c>
      <c r="E106" s="19">
        <v>77262.69</v>
      </c>
      <c r="F106" s="19">
        <v>0</v>
      </c>
      <c r="G106" s="19">
        <v>0</v>
      </c>
      <c r="H106" s="36">
        <v>77262.69</v>
      </c>
      <c r="I106" s="77" t="s">
        <v>22</v>
      </c>
      <c r="J106" s="78">
        <v>91</v>
      </c>
      <c r="K106" s="77" t="s">
        <v>19</v>
      </c>
      <c r="L106" s="78"/>
      <c r="M106" s="78" t="str">
        <f t="shared" si="4"/>
        <v/>
      </c>
      <c r="N106" s="79" t="s">
        <v>1330</v>
      </c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</row>
    <row r="107" spans="1:110" ht="16.5" customHeight="1" x14ac:dyDescent="0.4">
      <c r="A107" s="11"/>
      <c r="B107" s="10"/>
      <c r="C107" s="33" t="s">
        <v>240</v>
      </c>
      <c r="D107" s="34" t="s">
        <v>241</v>
      </c>
      <c r="E107" s="19">
        <v>1911.12</v>
      </c>
      <c r="F107" s="19">
        <v>0</v>
      </c>
      <c r="G107" s="19">
        <v>0</v>
      </c>
      <c r="H107" s="37">
        <v>1911.12</v>
      </c>
      <c r="I107" s="31" t="s">
        <v>22</v>
      </c>
      <c r="J107" s="3">
        <v>92</v>
      </c>
      <c r="K107" s="31" t="s">
        <v>19</v>
      </c>
      <c r="L107" s="8"/>
      <c r="M107" s="8" t="str">
        <f t="shared" si="4"/>
        <v/>
      </c>
      <c r="N107" s="40" t="s">
        <v>1323</v>
      </c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</row>
    <row r="108" spans="1:110" ht="16.5" customHeight="1" x14ac:dyDescent="0.4">
      <c r="A108" s="11"/>
      <c r="B108" s="10"/>
      <c r="C108" s="33" t="s">
        <v>242</v>
      </c>
      <c r="D108" s="34" t="s">
        <v>243</v>
      </c>
      <c r="E108" s="19">
        <v>1511.57</v>
      </c>
      <c r="F108" s="19">
        <v>450</v>
      </c>
      <c r="G108" s="19">
        <v>1511.57</v>
      </c>
      <c r="H108" s="41">
        <v>450</v>
      </c>
      <c r="I108" s="42" t="s">
        <v>22</v>
      </c>
      <c r="J108" s="43">
        <v>93</v>
      </c>
      <c r="K108" s="42" t="s">
        <v>19</v>
      </c>
      <c r="L108" s="43"/>
      <c r="M108" s="43" t="str">
        <f t="shared" si="4"/>
        <v/>
      </c>
      <c r="N108" s="44" t="s">
        <v>1322</v>
      </c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</row>
    <row r="109" spans="1:110" ht="16.5" customHeight="1" x14ac:dyDescent="0.4">
      <c r="A109" s="11"/>
      <c r="B109" s="10"/>
      <c r="C109" s="33" t="s">
        <v>244</v>
      </c>
      <c r="D109" s="34" t="s">
        <v>245</v>
      </c>
      <c r="E109" s="19">
        <v>-1685.81</v>
      </c>
      <c r="F109" s="19">
        <v>8000</v>
      </c>
      <c r="G109" s="19">
        <v>6376.67</v>
      </c>
      <c r="H109" s="61">
        <v>-62.48</v>
      </c>
      <c r="I109" s="62" t="s">
        <v>22</v>
      </c>
      <c r="J109" s="63">
        <v>94</v>
      </c>
      <c r="K109" s="62" t="s">
        <v>19</v>
      </c>
      <c r="L109" s="63"/>
      <c r="M109" s="63" t="str">
        <f t="shared" si="4"/>
        <v/>
      </c>
      <c r="N109" s="64" t="s">
        <v>1325</v>
      </c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</row>
    <row r="110" spans="1:110" ht="16.5" customHeight="1" x14ac:dyDescent="0.4">
      <c r="A110" s="11"/>
      <c r="B110" s="10"/>
      <c r="C110" s="33" t="s">
        <v>246</v>
      </c>
      <c r="D110" s="34" t="s">
        <v>247</v>
      </c>
      <c r="E110" s="19">
        <v>1243.3599999999999</v>
      </c>
      <c r="F110" s="19">
        <v>6940.92</v>
      </c>
      <c r="G110" s="19">
        <v>3683.32</v>
      </c>
      <c r="H110" s="37">
        <v>4500.96</v>
      </c>
      <c r="I110" s="38" t="s">
        <v>22</v>
      </c>
      <c r="J110" s="39">
        <v>95</v>
      </c>
      <c r="K110" s="38" t="s">
        <v>19</v>
      </c>
      <c r="L110" s="39"/>
      <c r="M110" s="39" t="str">
        <f t="shared" si="4"/>
        <v/>
      </c>
      <c r="N110" s="40" t="s">
        <v>1323</v>
      </c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</row>
    <row r="111" spans="1:110" ht="16.5" customHeight="1" x14ac:dyDescent="0.4">
      <c r="A111" s="11"/>
      <c r="B111" s="10"/>
      <c r="C111" s="33" t="s">
        <v>248</v>
      </c>
      <c r="D111" s="34" t="s">
        <v>249</v>
      </c>
      <c r="E111" s="19">
        <v>303.77</v>
      </c>
      <c r="F111" s="19">
        <v>19236.07</v>
      </c>
      <c r="G111" s="19">
        <v>20059.84</v>
      </c>
      <c r="H111" s="61">
        <v>-520</v>
      </c>
      <c r="I111" s="62" t="s">
        <v>22</v>
      </c>
      <c r="J111" s="63">
        <v>96</v>
      </c>
      <c r="K111" s="62" t="s">
        <v>19</v>
      </c>
      <c r="L111" s="63"/>
      <c r="M111" s="63" t="str">
        <f t="shared" si="4"/>
        <v/>
      </c>
      <c r="N111" s="64" t="s">
        <v>1325</v>
      </c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</row>
    <row r="112" spans="1:110" ht="16.5" customHeight="1" x14ac:dyDescent="0.4">
      <c r="A112" s="11"/>
      <c r="B112" s="10"/>
      <c r="C112" s="33" t="s">
        <v>250</v>
      </c>
      <c r="D112" s="34" t="s">
        <v>251</v>
      </c>
      <c r="E112" s="19">
        <v>0</v>
      </c>
      <c r="F112" s="19">
        <v>0</v>
      </c>
      <c r="G112" s="19">
        <v>29307.08</v>
      </c>
      <c r="H112" s="73">
        <v>-29307.08</v>
      </c>
      <c r="I112" s="74" t="s">
        <v>22</v>
      </c>
      <c r="J112" s="75">
        <v>97</v>
      </c>
      <c r="K112" s="74" t="s">
        <v>19</v>
      </c>
      <c r="L112" s="75"/>
      <c r="M112" s="75" t="str">
        <f t="shared" si="4"/>
        <v/>
      </c>
      <c r="N112" s="76" t="s">
        <v>1328</v>
      </c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</row>
    <row r="113" spans="1:110" ht="16.5" customHeight="1" x14ac:dyDescent="0.4">
      <c r="A113" s="11"/>
      <c r="B113" s="10"/>
      <c r="C113" s="33" t="s">
        <v>252</v>
      </c>
      <c r="D113" s="34" t="s">
        <v>253</v>
      </c>
      <c r="E113" s="19">
        <v>0</v>
      </c>
      <c r="F113" s="19">
        <v>7855</v>
      </c>
      <c r="G113" s="19">
        <v>2317.4499999999998</v>
      </c>
      <c r="H113" s="37">
        <v>5537.55</v>
      </c>
      <c r="I113" s="38" t="s">
        <v>22</v>
      </c>
      <c r="J113" s="39">
        <v>98</v>
      </c>
      <c r="K113" s="38" t="s">
        <v>19</v>
      </c>
      <c r="L113" s="39"/>
      <c r="M113" s="39" t="str">
        <f t="shared" si="4"/>
        <v/>
      </c>
      <c r="N113" s="40" t="s">
        <v>1323</v>
      </c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</row>
    <row r="114" spans="1:110" ht="16.5" customHeight="1" x14ac:dyDescent="0.4">
      <c r="A114" s="11"/>
      <c r="B114" s="10"/>
      <c r="C114" s="33" t="s">
        <v>254</v>
      </c>
      <c r="D114" s="34" t="s">
        <v>255</v>
      </c>
      <c r="E114" s="19">
        <v>-1077.73</v>
      </c>
      <c r="F114" s="19">
        <v>52415.9</v>
      </c>
      <c r="G114" s="19">
        <v>50632.84</v>
      </c>
      <c r="H114" s="37">
        <v>705.33</v>
      </c>
      <c r="I114" s="38" t="s">
        <v>22</v>
      </c>
      <c r="J114" s="39">
        <v>99</v>
      </c>
      <c r="K114" s="38" t="s">
        <v>19</v>
      </c>
      <c r="L114" s="39"/>
      <c r="M114" s="39" t="str">
        <f t="shared" si="4"/>
        <v/>
      </c>
      <c r="N114" s="40" t="s">
        <v>1323</v>
      </c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</row>
    <row r="115" spans="1:110" ht="16.5" customHeight="1" x14ac:dyDescent="0.4">
      <c r="A115" s="11"/>
      <c r="B115" s="10"/>
      <c r="C115" s="33" t="s">
        <v>256</v>
      </c>
      <c r="D115" s="34" t="s">
        <v>257</v>
      </c>
      <c r="E115" s="19">
        <v>0</v>
      </c>
      <c r="F115" s="19">
        <v>0</v>
      </c>
      <c r="G115" s="19">
        <v>4159.84</v>
      </c>
      <c r="H115" s="65">
        <v>-4159.84</v>
      </c>
      <c r="I115" s="66" t="s">
        <v>22</v>
      </c>
      <c r="J115" s="67">
        <v>100</v>
      </c>
      <c r="K115" s="66" t="s">
        <v>19</v>
      </c>
      <c r="L115" s="67"/>
      <c r="M115" s="67" t="str">
        <f t="shared" si="4"/>
        <v/>
      </c>
      <c r="N115" s="68" t="s">
        <v>1320</v>
      </c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</row>
    <row r="116" spans="1:110" ht="16.5" customHeight="1" x14ac:dyDescent="0.4">
      <c r="A116" s="11"/>
      <c r="B116" s="10"/>
      <c r="C116" s="33" t="s">
        <v>258</v>
      </c>
      <c r="D116" s="34" t="s">
        <v>259</v>
      </c>
      <c r="E116" s="19">
        <v>40.74</v>
      </c>
      <c r="F116" s="19">
        <v>0</v>
      </c>
      <c r="G116" s="19">
        <v>0</v>
      </c>
      <c r="H116" s="37">
        <v>40.74</v>
      </c>
      <c r="I116" s="38" t="s">
        <v>22</v>
      </c>
      <c r="J116" s="39">
        <v>101</v>
      </c>
      <c r="K116" s="38" t="s">
        <v>19</v>
      </c>
      <c r="L116" s="39"/>
      <c r="M116" s="39" t="str">
        <f t="shared" si="4"/>
        <v/>
      </c>
      <c r="N116" s="40" t="s">
        <v>1323</v>
      </c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</row>
    <row r="117" spans="1:110" ht="16.5" customHeight="1" x14ac:dyDescent="0.4">
      <c r="A117" s="11"/>
      <c r="B117" s="10"/>
      <c r="C117" s="33" t="s">
        <v>260</v>
      </c>
      <c r="D117" s="34" t="s">
        <v>261</v>
      </c>
      <c r="E117" s="19">
        <v>0</v>
      </c>
      <c r="F117" s="19">
        <v>29300</v>
      </c>
      <c r="G117" s="19">
        <v>28742.84</v>
      </c>
      <c r="H117" s="37">
        <v>557.16</v>
      </c>
      <c r="I117" s="38" t="s">
        <v>22</v>
      </c>
      <c r="J117" s="39">
        <v>102</v>
      </c>
      <c r="K117" s="38" t="s">
        <v>19</v>
      </c>
      <c r="L117" s="39"/>
      <c r="M117" s="39" t="str">
        <f t="shared" si="4"/>
        <v/>
      </c>
      <c r="N117" s="40" t="s">
        <v>1323</v>
      </c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</row>
    <row r="118" spans="1:110" ht="16.5" customHeight="1" x14ac:dyDescent="0.4">
      <c r="A118" s="11"/>
      <c r="B118" s="10"/>
      <c r="C118" s="33" t="s">
        <v>262</v>
      </c>
      <c r="D118" s="34" t="s">
        <v>263</v>
      </c>
      <c r="E118" s="19">
        <v>12146.6</v>
      </c>
      <c r="F118" s="19">
        <v>47676.94</v>
      </c>
      <c r="G118" s="19">
        <v>45962.39</v>
      </c>
      <c r="H118" s="37">
        <v>13861.15</v>
      </c>
      <c r="I118" s="38" t="s">
        <v>22</v>
      </c>
      <c r="J118" s="39">
        <v>103</v>
      </c>
      <c r="K118" s="38" t="s">
        <v>19</v>
      </c>
      <c r="L118" s="39"/>
      <c r="M118" s="39" t="str">
        <f t="shared" si="4"/>
        <v/>
      </c>
      <c r="N118" s="40" t="s">
        <v>1323</v>
      </c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</row>
    <row r="119" spans="1:110" ht="16.5" customHeight="1" x14ac:dyDescent="0.4">
      <c r="A119" s="11"/>
      <c r="B119" s="10"/>
      <c r="C119" s="33" t="s">
        <v>264</v>
      </c>
      <c r="D119" s="34" t="s">
        <v>265</v>
      </c>
      <c r="E119" s="19">
        <v>-231</v>
      </c>
      <c r="F119" s="19">
        <v>4000</v>
      </c>
      <c r="G119" s="19">
        <v>3677.18</v>
      </c>
      <c r="H119" s="37">
        <v>91.82</v>
      </c>
      <c r="I119" s="38" t="s">
        <v>22</v>
      </c>
      <c r="J119" s="39">
        <v>104</v>
      </c>
      <c r="K119" s="38" t="s">
        <v>19</v>
      </c>
      <c r="L119" s="39"/>
      <c r="M119" s="39" t="str">
        <f t="shared" si="4"/>
        <v/>
      </c>
      <c r="N119" s="40" t="s">
        <v>1323</v>
      </c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</row>
    <row r="120" spans="1:110" ht="16.5" customHeight="1" x14ac:dyDescent="0.4">
      <c r="A120" s="11"/>
      <c r="B120" s="10"/>
      <c r="C120" s="33" t="s">
        <v>266</v>
      </c>
      <c r="D120" s="34" t="s">
        <v>267</v>
      </c>
      <c r="E120" s="19">
        <v>261540</v>
      </c>
      <c r="F120" s="19">
        <v>65000</v>
      </c>
      <c r="G120" s="19">
        <v>0</v>
      </c>
      <c r="H120" s="49">
        <v>326540</v>
      </c>
      <c r="I120" s="50" t="s">
        <v>22</v>
      </c>
      <c r="J120" s="51">
        <v>105</v>
      </c>
      <c r="K120" s="50" t="s">
        <v>19</v>
      </c>
      <c r="L120" s="51"/>
      <c r="M120" s="51" t="str">
        <f t="shared" si="4"/>
        <v/>
      </c>
      <c r="N120" s="52" t="s">
        <v>1320</v>
      </c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</row>
    <row r="121" spans="1:110" ht="16.5" customHeight="1" x14ac:dyDescent="0.4">
      <c r="A121" s="11"/>
      <c r="B121" s="10"/>
      <c r="C121" s="33" t="s">
        <v>268</v>
      </c>
      <c r="D121" s="34" t="s">
        <v>269</v>
      </c>
      <c r="E121" s="19">
        <v>-1075071.42</v>
      </c>
      <c r="F121" s="19">
        <v>1347464.66</v>
      </c>
      <c r="G121" s="19">
        <v>854602.19</v>
      </c>
      <c r="H121" s="65">
        <v>-582208.94999999995</v>
      </c>
      <c r="I121" s="66" t="s">
        <v>22</v>
      </c>
      <c r="J121" s="67">
        <v>106</v>
      </c>
      <c r="K121" s="66" t="s">
        <v>19</v>
      </c>
      <c r="L121" s="67"/>
      <c r="M121" s="67" t="str">
        <f t="shared" si="4"/>
        <v/>
      </c>
      <c r="N121" s="68" t="s">
        <v>1320</v>
      </c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</row>
    <row r="122" spans="1:110" ht="16.5" customHeight="1" x14ac:dyDescent="0.4">
      <c r="A122" s="11"/>
      <c r="B122" s="10"/>
      <c r="C122" s="33" t="s">
        <v>270</v>
      </c>
      <c r="D122" s="34" t="s">
        <v>271</v>
      </c>
      <c r="E122" s="19">
        <v>105.98</v>
      </c>
      <c r="F122" s="19">
        <v>23289.84</v>
      </c>
      <c r="G122" s="19">
        <v>22418.32</v>
      </c>
      <c r="H122" s="37">
        <v>977.5</v>
      </c>
      <c r="I122" s="38" t="s">
        <v>22</v>
      </c>
      <c r="J122" s="39">
        <v>107</v>
      </c>
      <c r="K122" s="38" t="s">
        <v>19</v>
      </c>
      <c r="L122" s="39"/>
      <c r="M122" s="39" t="str">
        <f t="shared" si="4"/>
        <v/>
      </c>
      <c r="N122" s="40" t="s">
        <v>1323</v>
      </c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</row>
    <row r="123" spans="1:110" ht="16.5" customHeight="1" x14ac:dyDescent="0.4">
      <c r="A123" s="11"/>
      <c r="B123" s="10"/>
      <c r="C123" s="33" t="s">
        <v>272</v>
      </c>
      <c r="D123" s="34" t="s">
        <v>273</v>
      </c>
      <c r="E123" s="19">
        <v>10553.09</v>
      </c>
      <c r="F123" s="19">
        <v>590891.35</v>
      </c>
      <c r="G123" s="19">
        <v>574551.34</v>
      </c>
      <c r="H123" s="49">
        <v>26893.1</v>
      </c>
      <c r="I123" s="50" t="s">
        <v>22</v>
      </c>
      <c r="J123" s="51">
        <v>108</v>
      </c>
      <c r="K123" s="50" t="s">
        <v>19</v>
      </c>
      <c r="L123" s="51"/>
      <c r="M123" s="51" t="str">
        <f t="shared" si="4"/>
        <v/>
      </c>
      <c r="N123" s="52" t="s">
        <v>1320</v>
      </c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</row>
    <row r="124" spans="1:110" ht="16.5" customHeight="1" x14ac:dyDescent="0.4">
      <c r="A124" s="11"/>
      <c r="B124" s="10"/>
      <c r="C124" s="33" t="s">
        <v>274</v>
      </c>
      <c r="D124" s="34" t="s">
        <v>275</v>
      </c>
      <c r="E124" s="19">
        <v>110239.24</v>
      </c>
      <c r="F124" s="19">
        <v>393369.47</v>
      </c>
      <c r="G124" s="19">
        <v>388113.47</v>
      </c>
      <c r="H124" s="49">
        <v>115495.24</v>
      </c>
      <c r="I124" s="50" t="s">
        <v>22</v>
      </c>
      <c r="J124" s="51">
        <v>109</v>
      </c>
      <c r="K124" s="50" t="s">
        <v>19</v>
      </c>
      <c r="L124" s="51"/>
      <c r="M124" s="51" t="str">
        <f t="shared" si="4"/>
        <v/>
      </c>
      <c r="N124" s="52" t="s">
        <v>1320</v>
      </c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</row>
    <row r="125" spans="1:110" ht="16.5" customHeight="1" x14ac:dyDescent="0.4">
      <c r="A125" s="11"/>
      <c r="B125" s="10"/>
      <c r="C125" s="33" t="s">
        <v>276</v>
      </c>
      <c r="D125" s="34" t="s">
        <v>277</v>
      </c>
      <c r="E125" s="19">
        <v>-110.38</v>
      </c>
      <c r="F125" s="19">
        <v>45500</v>
      </c>
      <c r="G125" s="19">
        <v>42250</v>
      </c>
      <c r="H125" s="37">
        <v>3139.62</v>
      </c>
      <c r="I125" s="38" t="s">
        <v>22</v>
      </c>
      <c r="J125" s="39">
        <v>110</v>
      </c>
      <c r="K125" s="38" t="s">
        <v>19</v>
      </c>
      <c r="L125" s="39"/>
      <c r="M125" s="39" t="str">
        <f t="shared" si="4"/>
        <v/>
      </c>
      <c r="N125" s="40" t="s">
        <v>1323</v>
      </c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</row>
    <row r="126" spans="1:110" ht="16.5" customHeight="1" x14ac:dyDescent="0.4">
      <c r="A126" s="11"/>
      <c r="B126" s="10"/>
      <c r="C126" s="33" t="s">
        <v>278</v>
      </c>
      <c r="D126" s="34" t="s">
        <v>279</v>
      </c>
      <c r="E126" s="19">
        <v>12041.8</v>
      </c>
      <c r="F126" s="19">
        <v>0</v>
      </c>
      <c r="G126" s="19">
        <v>0</v>
      </c>
      <c r="H126" s="37">
        <v>12041.8</v>
      </c>
      <c r="I126" s="38" t="s">
        <v>22</v>
      </c>
      <c r="J126" s="39">
        <v>111</v>
      </c>
      <c r="K126" s="38" t="s">
        <v>19</v>
      </c>
      <c r="L126" s="39"/>
      <c r="M126" s="39" t="str">
        <f t="shared" si="4"/>
        <v/>
      </c>
      <c r="N126" s="40" t="s">
        <v>1323</v>
      </c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</row>
    <row r="127" spans="1:110" ht="16.5" customHeight="1" x14ac:dyDescent="0.4">
      <c r="A127" s="11"/>
      <c r="B127" s="10"/>
      <c r="C127" s="33" t="s">
        <v>280</v>
      </c>
      <c r="D127" s="34" t="s">
        <v>281</v>
      </c>
      <c r="E127" s="19">
        <v>1255.46</v>
      </c>
      <c r="F127" s="19">
        <v>33879.86</v>
      </c>
      <c r="G127" s="19">
        <v>35478.559999999998</v>
      </c>
      <c r="H127" s="61">
        <v>-343.24</v>
      </c>
      <c r="I127" s="62" t="s">
        <v>22</v>
      </c>
      <c r="J127" s="63">
        <v>112</v>
      </c>
      <c r="K127" s="62" t="s">
        <v>19</v>
      </c>
      <c r="L127" s="63"/>
      <c r="M127" s="63" t="str">
        <f t="shared" si="4"/>
        <v/>
      </c>
      <c r="N127" s="64" t="s">
        <v>1325</v>
      </c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</row>
    <row r="128" spans="1:110" ht="16.5" customHeight="1" x14ac:dyDescent="0.4">
      <c r="A128" s="11"/>
      <c r="B128" s="10"/>
      <c r="C128" s="33" t="s">
        <v>282</v>
      </c>
      <c r="D128" s="34" t="s">
        <v>283</v>
      </c>
      <c r="E128" s="19">
        <v>1612.85</v>
      </c>
      <c r="F128" s="19">
        <v>25000</v>
      </c>
      <c r="G128" s="19">
        <v>24976.75</v>
      </c>
      <c r="H128" s="37">
        <v>1636.1</v>
      </c>
      <c r="I128" s="38" t="s">
        <v>22</v>
      </c>
      <c r="J128" s="39">
        <v>113</v>
      </c>
      <c r="K128" s="38" t="s">
        <v>19</v>
      </c>
      <c r="L128" s="39"/>
      <c r="M128" s="39" t="str">
        <f t="shared" si="4"/>
        <v/>
      </c>
      <c r="N128" s="40" t="s">
        <v>1323</v>
      </c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</row>
    <row r="129" spans="1:110" ht="16.5" customHeight="1" x14ac:dyDescent="0.4">
      <c r="A129" s="11"/>
      <c r="B129" s="10"/>
      <c r="C129" s="33" t="s">
        <v>284</v>
      </c>
      <c r="D129" s="34" t="s">
        <v>285</v>
      </c>
      <c r="E129" s="19">
        <v>23114.26</v>
      </c>
      <c r="F129" s="19">
        <v>0</v>
      </c>
      <c r="G129" s="19">
        <v>0</v>
      </c>
      <c r="H129" s="37">
        <v>23114.26</v>
      </c>
      <c r="I129" s="38" t="s">
        <v>22</v>
      </c>
      <c r="J129" s="39">
        <v>114</v>
      </c>
      <c r="K129" s="38" t="s">
        <v>19</v>
      </c>
      <c r="L129" s="39"/>
      <c r="M129" s="39" t="str">
        <f t="shared" si="4"/>
        <v/>
      </c>
      <c r="N129" s="40" t="s">
        <v>1323</v>
      </c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</row>
    <row r="130" spans="1:110" ht="16.5" customHeight="1" x14ac:dyDescent="0.4">
      <c r="A130" s="11"/>
      <c r="B130" s="10"/>
      <c r="C130" s="33" t="s">
        <v>286</v>
      </c>
      <c r="D130" s="34" t="s">
        <v>287</v>
      </c>
      <c r="E130" s="19">
        <v>0</v>
      </c>
      <c r="F130" s="19">
        <v>6100</v>
      </c>
      <c r="G130" s="19">
        <v>5589.24</v>
      </c>
      <c r="H130" s="37">
        <v>510.76</v>
      </c>
      <c r="I130" s="38" t="s">
        <v>22</v>
      </c>
      <c r="J130" s="39">
        <v>115</v>
      </c>
      <c r="K130" s="38" t="s">
        <v>19</v>
      </c>
      <c r="L130" s="39"/>
      <c r="M130" s="39" t="str">
        <f t="shared" si="4"/>
        <v/>
      </c>
      <c r="N130" s="40" t="s">
        <v>1323</v>
      </c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</row>
    <row r="131" spans="1:110" ht="16.5" customHeight="1" x14ac:dyDescent="0.4">
      <c r="A131" s="11"/>
      <c r="B131" s="10"/>
      <c r="C131" s="33" t="s">
        <v>288</v>
      </c>
      <c r="D131" s="34" t="s">
        <v>289</v>
      </c>
      <c r="E131" s="19">
        <v>-17.95</v>
      </c>
      <c r="F131" s="19">
        <v>505</v>
      </c>
      <c r="G131" s="19">
        <v>505</v>
      </c>
      <c r="H131" s="61">
        <v>-17.95</v>
      </c>
      <c r="I131" s="62" t="s">
        <v>22</v>
      </c>
      <c r="J131" s="63">
        <v>116</v>
      </c>
      <c r="K131" s="62" t="s">
        <v>19</v>
      </c>
      <c r="L131" s="63"/>
      <c r="M131" s="63" t="str">
        <f t="shared" si="4"/>
        <v/>
      </c>
      <c r="N131" s="64" t="s">
        <v>1325</v>
      </c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</row>
    <row r="132" spans="1:110" ht="16.5" customHeight="1" x14ac:dyDescent="0.4">
      <c r="A132" s="11"/>
      <c r="B132" s="10"/>
      <c r="C132" s="33" t="s">
        <v>290</v>
      </c>
      <c r="D132" s="34" t="s">
        <v>291</v>
      </c>
      <c r="E132" s="19">
        <v>84</v>
      </c>
      <c r="F132" s="19">
        <v>14506</v>
      </c>
      <c r="G132" s="19">
        <v>14495</v>
      </c>
      <c r="H132" s="37">
        <v>95</v>
      </c>
      <c r="I132" s="38" t="s">
        <v>22</v>
      </c>
      <c r="J132" s="39">
        <v>117</v>
      </c>
      <c r="K132" s="38" t="s">
        <v>19</v>
      </c>
      <c r="L132" s="39"/>
      <c r="M132" s="39" t="str">
        <f t="shared" si="4"/>
        <v/>
      </c>
      <c r="N132" s="40" t="s">
        <v>1323</v>
      </c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</row>
    <row r="133" spans="1:110" ht="16.5" customHeight="1" x14ac:dyDescent="0.4">
      <c r="A133" s="11"/>
      <c r="B133" s="10"/>
      <c r="C133" s="33" t="s">
        <v>292</v>
      </c>
      <c r="D133" s="34" t="s">
        <v>293</v>
      </c>
      <c r="E133" s="19">
        <v>2269.25</v>
      </c>
      <c r="F133" s="19">
        <v>21520.33</v>
      </c>
      <c r="G133" s="19">
        <v>22220.2</v>
      </c>
      <c r="H133" s="37">
        <v>1569.38</v>
      </c>
      <c r="I133" s="38" t="s">
        <v>22</v>
      </c>
      <c r="J133" s="39">
        <v>118</v>
      </c>
      <c r="K133" s="38" t="s">
        <v>19</v>
      </c>
      <c r="L133" s="39"/>
      <c r="M133" s="39" t="str">
        <f t="shared" si="4"/>
        <v/>
      </c>
      <c r="N133" s="40" t="s">
        <v>1323</v>
      </c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</row>
    <row r="134" spans="1:110" ht="16.5" customHeight="1" x14ac:dyDescent="0.4">
      <c r="A134" s="11"/>
      <c r="B134" s="10"/>
      <c r="C134" s="33" t="s">
        <v>294</v>
      </c>
      <c r="D134" s="34" t="s">
        <v>295</v>
      </c>
      <c r="E134" s="19">
        <v>706.49</v>
      </c>
      <c r="F134" s="19">
        <v>1290.68</v>
      </c>
      <c r="G134" s="19">
        <v>1995.97</v>
      </c>
      <c r="H134" s="37">
        <v>1.2</v>
      </c>
      <c r="I134" s="38" t="s">
        <v>22</v>
      </c>
      <c r="J134" s="39">
        <v>119</v>
      </c>
      <c r="K134" s="38" t="s">
        <v>19</v>
      </c>
      <c r="L134" s="39"/>
      <c r="M134" s="39" t="str">
        <f t="shared" si="4"/>
        <v/>
      </c>
      <c r="N134" s="40" t="s">
        <v>1323</v>
      </c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</row>
    <row r="135" spans="1:110" ht="16.5" customHeight="1" x14ac:dyDescent="0.4">
      <c r="A135" s="11"/>
      <c r="B135" s="10"/>
      <c r="C135" s="33" t="s">
        <v>296</v>
      </c>
      <c r="D135" s="34" t="s">
        <v>297</v>
      </c>
      <c r="E135" s="19">
        <v>613.84</v>
      </c>
      <c r="F135" s="19">
        <v>20167.88</v>
      </c>
      <c r="G135" s="19">
        <v>19909.919999999998</v>
      </c>
      <c r="H135" s="37">
        <v>871.8</v>
      </c>
      <c r="I135" s="38" t="s">
        <v>22</v>
      </c>
      <c r="J135" s="39">
        <v>120</v>
      </c>
      <c r="K135" s="38" t="s">
        <v>19</v>
      </c>
      <c r="L135" s="39"/>
      <c r="M135" s="39" t="str">
        <f t="shared" si="4"/>
        <v/>
      </c>
      <c r="N135" s="40" t="s">
        <v>1323</v>
      </c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</row>
    <row r="136" spans="1:110" ht="16.5" customHeight="1" x14ac:dyDescent="0.4">
      <c r="A136" s="11"/>
      <c r="B136" s="10"/>
      <c r="C136" s="33" t="s">
        <v>298</v>
      </c>
      <c r="D136" s="34" t="s">
        <v>299</v>
      </c>
      <c r="E136" s="19">
        <v>1874.48</v>
      </c>
      <c r="F136" s="19">
        <v>3307.4</v>
      </c>
      <c r="G136" s="19">
        <v>3491.68</v>
      </c>
      <c r="H136" s="37">
        <v>1690.2</v>
      </c>
      <c r="I136" s="38" t="s">
        <v>22</v>
      </c>
      <c r="J136" s="39">
        <v>121</v>
      </c>
      <c r="K136" s="38" t="s">
        <v>19</v>
      </c>
      <c r="L136" s="39"/>
      <c r="M136" s="39" t="str">
        <f t="shared" si="4"/>
        <v/>
      </c>
      <c r="N136" s="40" t="s">
        <v>1323</v>
      </c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</row>
    <row r="137" spans="1:110" ht="16.5" customHeight="1" x14ac:dyDescent="0.4">
      <c r="A137" s="11"/>
      <c r="B137" s="10"/>
      <c r="C137" s="33" t="s">
        <v>300</v>
      </c>
      <c r="D137" s="34" t="s">
        <v>301</v>
      </c>
      <c r="E137" s="19">
        <v>0</v>
      </c>
      <c r="F137" s="19">
        <v>22541.65</v>
      </c>
      <c r="G137" s="19">
        <v>22575.85</v>
      </c>
      <c r="H137" s="61">
        <v>-34.200000000000003</v>
      </c>
      <c r="I137" s="62" t="s">
        <v>22</v>
      </c>
      <c r="J137" s="63">
        <v>122</v>
      </c>
      <c r="K137" s="62" t="s">
        <v>19</v>
      </c>
      <c r="L137" s="63"/>
      <c r="M137" s="63" t="str">
        <f t="shared" si="4"/>
        <v/>
      </c>
      <c r="N137" s="64" t="s">
        <v>1325</v>
      </c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</row>
    <row r="138" spans="1:110" ht="16.5" customHeight="1" x14ac:dyDescent="0.4">
      <c r="A138" s="11"/>
      <c r="B138" s="10"/>
      <c r="C138" s="33" t="s">
        <v>302</v>
      </c>
      <c r="D138" s="34" t="s">
        <v>303</v>
      </c>
      <c r="E138" s="19">
        <v>0</v>
      </c>
      <c r="F138" s="19">
        <v>256.14999999999998</v>
      </c>
      <c r="G138" s="19">
        <v>659.13</v>
      </c>
      <c r="H138" s="61">
        <v>-402.98</v>
      </c>
      <c r="I138" s="62" t="s">
        <v>22</v>
      </c>
      <c r="J138" s="63">
        <v>123</v>
      </c>
      <c r="K138" s="62" t="s">
        <v>19</v>
      </c>
      <c r="L138" s="63"/>
      <c r="M138" s="63" t="str">
        <f t="shared" si="4"/>
        <v/>
      </c>
      <c r="N138" s="64" t="s">
        <v>1325</v>
      </c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</row>
    <row r="139" spans="1:110" ht="16.5" customHeight="1" x14ac:dyDescent="0.4">
      <c r="A139" s="11"/>
      <c r="B139" s="10"/>
      <c r="C139" s="33" t="s">
        <v>304</v>
      </c>
      <c r="D139" s="34" t="s">
        <v>305</v>
      </c>
      <c r="E139" s="19">
        <v>0</v>
      </c>
      <c r="F139" s="19">
        <v>3922.84</v>
      </c>
      <c r="G139" s="19">
        <v>2906.37</v>
      </c>
      <c r="H139" s="37">
        <v>1016.47</v>
      </c>
      <c r="I139" s="38" t="s">
        <v>22</v>
      </c>
      <c r="J139" s="39">
        <v>124</v>
      </c>
      <c r="K139" s="38" t="s">
        <v>19</v>
      </c>
      <c r="L139" s="39"/>
      <c r="M139" s="39" t="str">
        <f t="shared" si="4"/>
        <v/>
      </c>
      <c r="N139" s="40" t="s">
        <v>1323</v>
      </c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</row>
    <row r="140" spans="1:110" ht="16.5" customHeight="1" x14ac:dyDescent="0.4">
      <c r="A140" s="11"/>
      <c r="B140" s="10"/>
      <c r="C140" s="33" t="s">
        <v>306</v>
      </c>
      <c r="D140" s="34" t="s">
        <v>307</v>
      </c>
      <c r="E140" s="19">
        <v>0</v>
      </c>
      <c r="F140" s="19">
        <v>50530.43</v>
      </c>
      <c r="G140" s="19">
        <v>49499.360000000001</v>
      </c>
      <c r="H140" s="37">
        <v>1031.07</v>
      </c>
      <c r="I140" s="38" t="s">
        <v>22</v>
      </c>
      <c r="J140" s="39">
        <v>125</v>
      </c>
      <c r="K140" s="38" t="s">
        <v>19</v>
      </c>
      <c r="L140" s="39"/>
      <c r="M140" s="39" t="str">
        <f t="shared" si="4"/>
        <v/>
      </c>
      <c r="N140" s="40" t="s">
        <v>1323</v>
      </c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  <c r="DF140" s="9"/>
    </row>
    <row r="141" spans="1:110" ht="16.5" customHeight="1" x14ac:dyDescent="0.4">
      <c r="A141" s="11"/>
      <c r="B141" s="10"/>
      <c r="C141" s="33" t="s">
        <v>308</v>
      </c>
      <c r="D141" s="34" t="s">
        <v>309</v>
      </c>
      <c r="E141" s="19">
        <v>0</v>
      </c>
      <c r="F141" s="19">
        <v>1500</v>
      </c>
      <c r="G141" s="19">
        <v>0</v>
      </c>
      <c r="H141" s="37">
        <v>1500</v>
      </c>
      <c r="I141" s="38" t="s">
        <v>22</v>
      </c>
      <c r="J141" s="39">
        <v>126</v>
      </c>
      <c r="K141" s="38" t="s">
        <v>19</v>
      </c>
      <c r="L141" s="39"/>
      <c r="M141" s="39" t="str">
        <f t="shared" si="4"/>
        <v/>
      </c>
      <c r="N141" s="40" t="s">
        <v>1323</v>
      </c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</row>
    <row r="142" spans="1:110" ht="16.5" customHeight="1" x14ac:dyDescent="0.4">
      <c r="A142" s="11"/>
      <c r="B142" s="10"/>
      <c r="C142" s="33" t="s">
        <v>310</v>
      </c>
      <c r="D142" s="34" t="s">
        <v>311</v>
      </c>
      <c r="E142" s="19">
        <v>0</v>
      </c>
      <c r="F142" s="19">
        <v>1006.16</v>
      </c>
      <c r="G142" s="19">
        <v>1733.44</v>
      </c>
      <c r="H142" s="65">
        <v>-727.28</v>
      </c>
      <c r="I142" s="66" t="s">
        <v>22</v>
      </c>
      <c r="J142" s="67">
        <v>127</v>
      </c>
      <c r="K142" s="66" t="s">
        <v>19</v>
      </c>
      <c r="L142" s="67"/>
      <c r="M142" s="67" t="str">
        <f t="shared" si="4"/>
        <v/>
      </c>
      <c r="N142" s="68" t="s">
        <v>1320</v>
      </c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</row>
    <row r="143" spans="1:110" ht="16.5" customHeight="1" x14ac:dyDescent="0.4">
      <c r="A143" s="11"/>
      <c r="B143" s="10"/>
      <c r="C143" s="33" t="s">
        <v>312</v>
      </c>
      <c r="D143" s="34" t="s">
        <v>313</v>
      </c>
      <c r="E143" s="19">
        <v>0</v>
      </c>
      <c r="F143" s="19">
        <v>513.64</v>
      </c>
      <c r="G143" s="19">
        <v>3091.78</v>
      </c>
      <c r="H143" s="61">
        <v>-2578.14</v>
      </c>
      <c r="I143" s="62" t="s">
        <v>22</v>
      </c>
      <c r="J143" s="63">
        <v>128</v>
      </c>
      <c r="K143" s="62" t="s">
        <v>19</v>
      </c>
      <c r="L143" s="63"/>
      <c r="M143" s="63" t="str">
        <f t="shared" si="4"/>
        <v/>
      </c>
      <c r="N143" s="64" t="s">
        <v>1325</v>
      </c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</row>
    <row r="144" spans="1:110" ht="16.5" customHeight="1" x14ac:dyDescent="0.4">
      <c r="A144" s="11"/>
      <c r="B144" s="34" t="s">
        <v>314</v>
      </c>
      <c r="C144" s="12"/>
      <c r="D144" s="10"/>
      <c r="E144" s="19">
        <v>-530538.85</v>
      </c>
      <c r="F144" s="19">
        <v>2914517.77</v>
      </c>
      <c r="G144" s="19">
        <v>2355227.23</v>
      </c>
      <c r="H144" s="18">
        <v>28751.69</v>
      </c>
      <c r="I144" s="31" t="s">
        <v>22</v>
      </c>
      <c r="J144" s="3">
        <v>128.5</v>
      </c>
      <c r="K144" s="31" t="s">
        <v>25</v>
      </c>
      <c r="L144" s="8"/>
      <c r="M144" s="35" t="s">
        <v>22</v>
      </c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</row>
    <row r="145" spans="1:110" ht="16.5" customHeight="1" x14ac:dyDescent="0.4">
      <c r="A145" s="32" t="s">
        <v>317</v>
      </c>
      <c r="B145" s="34" t="s">
        <v>318</v>
      </c>
      <c r="C145" s="33" t="s">
        <v>315</v>
      </c>
      <c r="D145" s="34" t="s">
        <v>316</v>
      </c>
      <c r="E145" s="19">
        <v>927.56</v>
      </c>
      <c r="F145" s="19">
        <v>0</v>
      </c>
      <c r="G145" s="19">
        <v>0</v>
      </c>
      <c r="H145" s="36">
        <v>927.56</v>
      </c>
      <c r="I145" s="31" t="s">
        <v>22</v>
      </c>
      <c r="J145" s="3">
        <v>129</v>
      </c>
      <c r="K145" s="31" t="s">
        <v>19</v>
      </c>
      <c r="L145" s="8"/>
      <c r="M145" s="8" t="str">
        <f>IF(AND(I144:I812="A",K144:K812="T"),"A",IF(AND(I144:I812="P",K144:K812="T"),"P",IF(AND(I144:I812="C",K144:K812="T"),"C",IF(AND(I144:I812="R",K144:K812="T"),"R",""))))</f>
        <v/>
      </c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</row>
    <row r="146" spans="1:110" ht="16.5" customHeight="1" x14ac:dyDescent="0.4">
      <c r="A146" s="11"/>
      <c r="B146" s="34" t="s">
        <v>319</v>
      </c>
      <c r="C146" s="12"/>
      <c r="D146" s="10"/>
      <c r="E146" s="19">
        <v>927.56</v>
      </c>
      <c r="F146" s="19">
        <v>0</v>
      </c>
      <c r="G146" s="19">
        <v>0</v>
      </c>
      <c r="H146" s="18">
        <v>927.56</v>
      </c>
      <c r="I146" s="31" t="s">
        <v>22</v>
      </c>
      <c r="J146" s="3">
        <v>129.5</v>
      </c>
      <c r="K146" s="31" t="s">
        <v>25</v>
      </c>
      <c r="L146" s="8"/>
      <c r="M146" s="35" t="s">
        <v>22</v>
      </c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</row>
    <row r="147" spans="1:110" ht="16.5" customHeight="1" x14ac:dyDescent="0.4">
      <c r="A147" s="32" t="s">
        <v>322</v>
      </c>
      <c r="B147" s="34" t="s">
        <v>323</v>
      </c>
      <c r="C147" s="33" t="s">
        <v>320</v>
      </c>
      <c r="D147" s="34" t="s">
        <v>321</v>
      </c>
      <c r="E147" s="19">
        <v>561491.92000000004</v>
      </c>
      <c r="F147" s="19">
        <v>1352162.27</v>
      </c>
      <c r="G147" s="19">
        <v>1571874.47</v>
      </c>
      <c r="H147" s="36">
        <v>341779.72</v>
      </c>
      <c r="I147" s="31" t="s">
        <v>22</v>
      </c>
      <c r="J147" s="3">
        <v>130</v>
      </c>
      <c r="K147" s="31" t="s">
        <v>19</v>
      </c>
      <c r="L147" s="8"/>
      <c r="M147" s="8" t="str">
        <f t="shared" ref="M147:M178" si="5">IF(AND(I146:I814="A",K146:K814="T"),"A",IF(AND(I146:I814="P",K146:K814="T"),"P",IF(AND(I146:I814="C",K146:K814="T"),"C",IF(AND(I146:I814="R",K146:K814="T"),"R",""))))</f>
        <v/>
      </c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</row>
    <row r="148" spans="1:110" ht="16.5" customHeight="1" x14ac:dyDescent="0.4">
      <c r="A148" s="11"/>
      <c r="B148" s="10"/>
      <c r="C148" s="33" t="s">
        <v>324</v>
      </c>
      <c r="D148" s="34" t="s">
        <v>325</v>
      </c>
      <c r="E148" s="19">
        <v>4.41</v>
      </c>
      <c r="F148" s="19">
        <v>0</v>
      </c>
      <c r="G148" s="19">
        <v>0</v>
      </c>
      <c r="H148" s="36">
        <v>4.41</v>
      </c>
      <c r="I148" s="31" t="s">
        <v>22</v>
      </c>
      <c r="J148" s="3">
        <v>131</v>
      </c>
      <c r="K148" s="31" t="s">
        <v>19</v>
      </c>
      <c r="L148" s="8"/>
      <c r="M148" s="8" t="str">
        <f t="shared" si="5"/>
        <v/>
      </c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</row>
    <row r="149" spans="1:110" ht="16.5" customHeight="1" x14ac:dyDescent="0.4">
      <c r="A149" s="11"/>
      <c r="B149" s="10"/>
      <c r="C149" s="33" t="s">
        <v>326</v>
      </c>
      <c r="D149" s="34" t="s">
        <v>327</v>
      </c>
      <c r="E149" s="19">
        <v>67618.59</v>
      </c>
      <c r="F149" s="19">
        <v>186219.91</v>
      </c>
      <c r="G149" s="19">
        <v>171080.1</v>
      </c>
      <c r="H149" s="36">
        <v>82758.399999999994</v>
      </c>
      <c r="I149" s="31" t="s">
        <v>22</v>
      </c>
      <c r="J149" s="3">
        <v>132</v>
      </c>
      <c r="K149" s="31" t="s">
        <v>19</v>
      </c>
      <c r="L149" s="8"/>
      <c r="M149" s="8" t="str">
        <f t="shared" si="5"/>
        <v/>
      </c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</row>
    <row r="150" spans="1:110" ht="16.5" customHeight="1" x14ac:dyDescent="0.4">
      <c r="A150" s="11"/>
      <c r="B150" s="10"/>
      <c r="C150" s="33" t="s">
        <v>328</v>
      </c>
      <c r="D150" s="34" t="s">
        <v>329</v>
      </c>
      <c r="E150" s="19">
        <v>94463.2</v>
      </c>
      <c r="F150" s="19">
        <v>398565.5</v>
      </c>
      <c r="G150" s="19">
        <v>463594.41</v>
      </c>
      <c r="H150" s="36">
        <v>29434.29</v>
      </c>
      <c r="I150" s="31" t="s">
        <v>22</v>
      </c>
      <c r="J150" s="3">
        <v>133</v>
      </c>
      <c r="K150" s="31" t="s">
        <v>19</v>
      </c>
      <c r="L150" s="8"/>
      <c r="M150" s="8" t="str">
        <f t="shared" si="5"/>
        <v/>
      </c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</row>
    <row r="151" spans="1:110" ht="16.5" customHeight="1" x14ac:dyDescent="0.4">
      <c r="A151" s="11"/>
      <c r="B151" s="10"/>
      <c r="C151" s="33" t="s">
        <v>330</v>
      </c>
      <c r="D151" s="34" t="s">
        <v>331</v>
      </c>
      <c r="E151" s="19">
        <v>52252.78</v>
      </c>
      <c r="F151" s="19">
        <v>1171096.26</v>
      </c>
      <c r="G151" s="19">
        <v>1113281.47</v>
      </c>
      <c r="H151" s="36">
        <v>110067.57</v>
      </c>
      <c r="I151" s="31" t="s">
        <v>22</v>
      </c>
      <c r="J151" s="3">
        <v>134</v>
      </c>
      <c r="K151" s="31" t="s">
        <v>19</v>
      </c>
      <c r="L151" s="8"/>
      <c r="M151" s="8" t="str">
        <f t="shared" si="5"/>
        <v/>
      </c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</row>
    <row r="152" spans="1:110" ht="16.5" customHeight="1" x14ac:dyDescent="0.4">
      <c r="A152" s="11"/>
      <c r="B152" s="10"/>
      <c r="C152" s="33" t="s">
        <v>332</v>
      </c>
      <c r="D152" s="34" t="s">
        <v>333</v>
      </c>
      <c r="E152" s="19">
        <v>118.3</v>
      </c>
      <c r="F152" s="19">
        <v>2101089.42</v>
      </c>
      <c r="G152" s="19">
        <v>1949536.35</v>
      </c>
      <c r="H152" s="36">
        <v>151671.37</v>
      </c>
      <c r="I152" s="31" t="s">
        <v>22</v>
      </c>
      <c r="J152" s="3">
        <v>135</v>
      </c>
      <c r="K152" s="31" t="s">
        <v>19</v>
      </c>
      <c r="L152" s="8"/>
      <c r="M152" s="8" t="str">
        <f t="shared" si="5"/>
        <v/>
      </c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</row>
    <row r="153" spans="1:110" ht="16.5" customHeight="1" x14ac:dyDescent="0.4">
      <c r="A153" s="11"/>
      <c r="B153" s="10"/>
      <c r="C153" s="33" t="s">
        <v>334</v>
      </c>
      <c r="D153" s="34" t="s">
        <v>335</v>
      </c>
      <c r="E153" s="19">
        <v>0.2</v>
      </c>
      <c r="F153" s="19">
        <v>13680</v>
      </c>
      <c r="G153" s="19">
        <v>13680</v>
      </c>
      <c r="H153" s="36">
        <v>0.2</v>
      </c>
      <c r="I153" s="31" t="s">
        <v>22</v>
      </c>
      <c r="J153" s="3">
        <v>136</v>
      </c>
      <c r="K153" s="31" t="s">
        <v>19</v>
      </c>
      <c r="L153" s="8"/>
      <c r="M153" s="8" t="str">
        <f t="shared" si="5"/>
        <v/>
      </c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</row>
    <row r="154" spans="1:110" ht="16.5" customHeight="1" x14ac:dyDescent="0.4">
      <c r="A154" s="11"/>
      <c r="B154" s="10"/>
      <c r="C154" s="33" t="s">
        <v>336</v>
      </c>
      <c r="D154" s="34" t="s">
        <v>337</v>
      </c>
      <c r="E154" s="19">
        <v>42784.35</v>
      </c>
      <c r="F154" s="19">
        <v>1203393.29</v>
      </c>
      <c r="G154" s="19">
        <v>1168240</v>
      </c>
      <c r="H154" s="36">
        <v>77937.64</v>
      </c>
      <c r="I154" s="31" t="s">
        <v>22</v>
      </c>
      <c r="J154" s="3">
        <v>137</v>
      </c>
      <c r="K154" s="31" t="s">
        <v>19</v>
      </c>
      <c r="L154" s="8"/>
      <c r="M154" s="8" t="str">
        <f t="shared" si="5"/>
        <v/>
      </c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</row>
    <row r="155" spans="1:110" ht="16.5" customHeight="1" x14ac:dyDescent="0.4">
      <c r="A155" s="11"/>
      <c r="B155" s="10"/>
      <c r="C155" s="33" t="s">
        <v>338</v>
      </c>
      <c r="D155" s="34" t="s">
        <v>339</v>
      </c>
      <c r="E155" s="19">
        <v>646.78</v>
      </c>
      <c r="F155" s="19">
        <v>0</v>
      </c>
      <c r="G155" s="19">
        <v>80.5</v>
      </c>
      <c r="H155" s="36">
        <v>566.28</v>
      </c>
      <c r="I155" s="31" t="s">
        <v>22</v>
      </c>
      <c r="J155" s="3">
        <v>138</v>
      </c>
      <c r="K155" s="31" t="s">
        <v>19</v>
      </c>
      <c r="L155" s="8"/>
      <c r="M155" s="8" t="str">
        <f t="shared" si="5"/>
        <v/>
      </c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  <c r="DB155" s="9"/>
      <c r="DC155" s="9"/>
      <c r="DD155" s="9"/>
      <c r="DE155" s="9"/>
      <c r="DF155" s="9"/>
    </row>
    <row r="156" spans="1:110" ht="16.5" customHeight="1" x14ac:dyDescent="0.4">
      <c r="A156" s="11"/>
      <c r="B156" s="10"/>
      <c r="C156" s="33" t="s">
        <v>340</v>
      </c>
      <c r="D156" s="34" t="s">
        <v>341</v>
      </c>
      <c r="E156" s="19">
        <v>189958.06</v>
      </c>
      <c r="F156" s="19">
        <v>275073.90000000002</v>
      </c>
      <c r="G156" s="19">
        <v>277234.59999999998</v>
      </c>
      <c r="H156" s="36">
        <v>187797.36</v>
      </c>
      <c r="I156" s="31" t="s">
        <v>22</v>
      </c>
      <c r="J156" s="3">
        <v>139</v>
      </c>
      <c r="K156" s="31" t="s">
        <v>19</v>
      </c>
      <c r="L156" s="8"/>
      <c r="M156" s="8" t="str">
        <f t="shared" si="5"/>
        <v/>
      </c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</row>
    <row r="157" spans="1:110" ht="16.5" customHeight="1" x14ac:dyDescent="0.4">
      <c r="A157" s="11"/>
      <c r="B157" s="10"/>
      <c r="C157" s="33" t="s">
        <v>342</v>
      </c>
      <c r="D157" s="34" t="s">
        <v>343</v>
      </c>
      <c r="E157" s="19">
        <v>231548.49</v>
      </c>
      <c r="F157" s="19">
        <v>1118102.43</v>
      </c>
      <c r="G157" s="19">
        <v>1234595.32</v>
      </c>
      <c r="H157" s="36">
        <v>115055.6</v>
      </c>
      <c r="I157" s="31" t="s">
        <v>22</v>
      </c>
      <c r="J157" s="3">
        <v>140</v>
      </c>
      <c r="K157" s="31" t="s">
        <v>19</v>
      </c>
      <c r="L157" s="8"/>
      <c r="M157" s="8" t="str">
        <f t="shared" si="5"/>
        <v/>
      </c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</row>
    <row r="158" spans="1:110" ht="16.5" customHeight="1" x14ac:dyDescent="0.4">
      <c r="A158" s="11"/>
      <c r="B158" s="10"/>
      <c r="C158" s="33" t="s">
        <v>344</v>
      </c>
      <c r="D158" s="34" t="s">
        <v>345</v>
      </c>
      <c r="E158" s="19">
        <v>148104.32999999999</v>
      </c>
      <c r="F158" s="19">
        <v>390019.12</v>
      </c>
      <c r="G158" s="19">
        <v>521955.14</v>
      </c>
      <c r="H158" s="36">
        <v>16168.31</v>
      </c>
      <c r="I158" s="31" t="s">
        <v>22</v>
      </c>
      <c r="J158" s="3">
        <v>141</v>
      </c>
      <c r="K158" s="31" t="s">
        <v>19</v>
      </c>
      <c r="L158" s="8"/>
      <c r="M158" s="8" t="str">
        <f t="shared" si="5"/>
        <v/>
      </c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</row>
    <row r="159" spans="1:110" ht="16.5" customHeight="1" x14ac:dyDescent="0.4">
      <c r="A159" s="11"/>
      <c r="B159" s="10"/>
      <c r="C159" s="33" t="s">
        <v>346</v>
      </c>
      <c r="D159" s="34" t="s">
        <v>347</v>
      </c>
      <c r="E159" s="19">
        <v>40608.480000000003</v>
      </c>
      <c r="F159" s="19">
        <v>200718</v>
      </c>
      <c r="G159" s="19">
        <v>185479.42</v>
      </c>
      <c r="H159" s="36">
        <v>55847.06</v>
      </c>
      <c r="I159" s="31" t="s">
        <v>22</v>
      </c>
      <c r="J159" s="3">
        <v>142</v>
      </c>
      <c r="K159" s="31" t="s">
        <v>19</v>
      </c>
      <c r="L159" s="8"/>
      <c r="M159" s="8" t="str">
        <f t="shared" si="5"/>
        <v/>
      </c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</row>
    <row r="160" spans="1:110" ht="16.5" customHeight="1" x14ac:dyDescent="0.4">
      <c r="A160" s="11"/>
      <c r="B160" s="10"/>
      <c r="C160" s="33" t="s">
        <v>348</v>
      </c>
      <c r="D160" s="34" t="s">
        <v>349</v>
      </c>
      <c r="E160" s="19">
        <v>90473.97</v>
      </c>
      <c r="F160" s="19">
        <v>535965.79</v>
      </c>
      <c r="G160" s="19">
        <v>624292.96</v>
      </c>
      <c r="H160" s="36">
        <v>2146.8000000000002</v>
      </c>
      <c r="I160" s="31" t="s">
        <v>22</v>
      </c>
      <c r="J160" s="3">
        <v>143</v>
      </c>
      <c r="K160" s="31" t="s">
        <v>19</v>
      </c>
      <c r="L160" s="8"/>
      <c r="M160" s="8" t="str">
        <f t="shared" si="5"/>
        <v/>
      </c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</row>
    <row r="161" spans="1:110" ht="16.5" customHeight="1" x14ac:dyDescent="0.4">
      <c r="A161" s="11"/>
      <c r="B161" s="10"/>
      <c r="C161" s="33" t="s">
        <v>350</v>
      </c>
      <c r="D161" s="34" t="s">
        <v>351</v>
      </c>
      <c r="E161" s="19">
        <v>891.57</v>
      </c>
      <c r="F161" s="19">
        <v>615359.22</v>
      </c>
      <c r="G161" s="19">
        <v>614469.42000000004</v>
      </c>
      <c r="H161" s="36">
        <v>1781.37</v>
      </c>
      <c r="I161" s="31" t="s">
        <v>22</v>
      </c>
      <c r="J161" s="3">
        <v>144</v>
      </c>
      <c r="K161" s="31" t="s">
        <v>19</v>
      </c>
      <c r="L161" s="8"/>
      <c r="M161" s="8" t="str">
        <f t="shared" si="5"/>
        <v/>
      </c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  <c r="DB161" s="9"/>
      <c r="DC161" s="9"/>
      <c r="DD161" s="9"/>
      <c r="DE161" s="9"/>
      <c r="DF161" s="9"/>
    </row>
    <row r="162" spans="1:110" ht="16.5" customHeight="1" x14ac:dyDescent="0.4">
      <c r="A162" s="11"/>
      <c r="B162" s="10"/>
      <c r="C162" s="33" t="s">
        <v>352</v>
      </c>
      <c r="D162" s="34" t="s">
        <v>353</v>
      </c>
      <c r="E162" s="19">
        <v>1836.14</v>
      </c>
      <c r="F162" s="19">
        <v>62527</v>
      </c>
      <c r="G162" s="19">
        <v>64349.87</v>
      </c>
      <c r="H162" s="36">
        <v>13.27</v>
      </c>
      <c r="I162" s="31" t="s">
        <v>22</v>
      </c>
      <c r="J162" s="3">
        <v>145</v>
      </c>
      <c r="K162" s="31" t="s">
        <v>19</v>
      </c>
      <c r="L162" s="8"/>
      <c r="M162" s="8" t="str">
        <f t="shared" si="5"/>
        <v/>
      </c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</row>
    <row r="163" spans="1:110" ht="16.5" customHeight="1" x14ac:dyDescent="0.4">
      <c r="A163" s="11"/>
      <c r="B163" s="10"/>
      <c r="C163" s="33" t="s">
        <v>354</v>
      </c>
      <c r="D163" s="34" t="s">
        <v>355</v>
      </c>
      <c r="E163" s="19">
        <v>1647.96</v>
      </c>
      <c r="F163" s="19">
        <v>93922.99</v>
      </c>
      <c r="G163" s="19">
        <v>94753.97</v>
      </c>
      <c r="H163" s="36">
        <v>816.98</v>
      </c>
      <c r="I163" s="31" t="s">
        <v>22</v>
      </c>
      <c r="J163" s="3">
        <v>146</v>
      </c>
      <c r="K163" s="31" t="s">
        <v>19</v>
      </c>
      <c r="L163" s="8"/>
      <c r="M163" s="8" t="str">
        <f t="shared" si="5"/>
        <v/>
      </c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</row>
    <row r="164" spans="1:110" ht="16.5" customHeight="1" x14ac:dyDescent="0.4">
      <c r="A164" s="11"/>
      <c r="B164" s="10"/>
      <c r="C164" s="33" t="s">
        <v>356</v>
      </c>
      <c r="D164" s="34" t="s">
        <v>357</v>
      </c>
      <c r="E164" s="19">
        <v>4509.1000000000004</v>
      </c>
      <c r="F164" s="19">
        <v>1879337.75</v>
      </c>
      <c r="G164" s="19">
        <v>1876635.46</v>
      </c>
      <c r="H164" s="36">
        <v>7211.39</v>
      </c>
      <c r="I164" s="31" t="s">
        <v>22</v>
      </c>
      <c r="J164" s="3">
        <v>147</v>
      </c>
      <c r="K164" s="31" t="s">
        <v>19</v>
      </c>
      <c r="L164" s="8"/>
      <c r="M164" s="8" t="str">
        <f t="shared" si="5"/>
        <v/>
      </c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/>
      <c r="DF164" s="9"/>
    </row>
    <row r="165" spans="1:110" ht="16.5" customHeight="1" x14ac:dyDescent="0.4">
      <c r="A165" s="11"/>
      <c r="B165" s="10"/>
      <c r="C165" s="33" t="s">
        <v>358</v>
      </c>
      <c r="D165" s="34" t="s">
        <v>359</v>
      </c>
      <c r="E165" s="19">
        <v>746301.62</v>
      </c>
      <c r="F165" s="19">
        <v>1619785</v>
      </c>
      <c r="G165" s="19">
        <v>1737317.81</v>
      </c>
      <c r="H165" s="36">
        <v>628768.81000000006</v>
      </c>
      <c r="I165" s="31" t="s">
        <v>22</v>
      </c>
      <c r="J165" s="3">
        <v>148</v>
      </c>
      <c r="K165" s="31" t="s">
        <v>19</v>
      </c>
      <c r="L165" s="8"/>
      <c r="M165" s="8" t="str">
        <f t="shared" si="5"/>
        <v/>
      </c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  <c r="CX165" s="9"/>
      <c r="CY165" s="9"/>
      <c r="CZ165" s="9"/>
      <c r="DA165" s="9"/>
      <c r="DB165" s="9"/>
      <c r="DC165" s="9"/>
      <c r="DD165" s="9"/>
      <c r="DE165" s="9"/>
      <c r="DF165" s="9"/>
    </row>
    <row r="166" spans="1:110" ht="16.5" customHeight="1" x14ac:dyDescent="0.4">
      <c r="A166" s="11"/>
      <c r="B166" s="10"/>
      <c r="C166" s="33" t="s">
        <v>360</v>
      </c>
      <c r="D166" s="34" t="s">
        <v>361</v>
      </c>
      <c r="E166" s="19">
        <v>615353.19999999995</v>
      </c>
      <c r="F166" s="19">
        <v>4086596.81</v>
      </c>
      <c r="G166" s="19">
        <v>4431149.38</v>
      </c>
      <c r="H166" s="36">
        <v>270800.63</v>
      </c>
      <c r="I166" s="31" t="s">
        <v>22</v>
      </c>
      <c r="J166" s="3">
        <v>149</v>
      </c>
      <c r="K166" s="31" t="s">
        <v>19</v>
      </c>
      <c r="L166" s="8"/>
      <c r="M166" s="8" t="str">
        <f t="shared" si="5"/>
        <v/>
      </c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9"/>
      <c r="CX166" s="9"/>
      <c r="CY166" s="9"/>
      <c r="CZ166" s="9"/>
      <c r="DA166" s="9"/>
      <c r="DB166" s="9"/>
      <c r="DC166" s="9"/>
      <c r="DD166" s="9"/>
      <c r="DE166" s="9"/>
      <c r="DF166" s="9"/>
    </row>
    <row r="167" spans="1:110" ht="16.5" customHeight="1" x14ac:dyDescent="0.4">
      <c r="A167" s="11"/>
      <c r="B167" s="10"/>
      <c r="C167" s="33" t="s">
        <v>362</v>
      </c>
      <c r="D167" s="34" t="s">
        <v>363</v>
      </c>
      <c r="E167" s="19">
        <v>2012.6</v>
      </c>
      <c r="F167" s="19">
        <v>43365.03</v>
      </c>
      <c r="G167" s="19">
        <v>18095.830000000002</v>
      </c>
      <c r="H167" s="36">
        <v>27281.8</v>
      </c>
      <c r="I167" s="31" t="s">
        <v>22</v>
      </c>
      <c r="J167" s="3">
        <v>150</v>
      </c>
      <c r="K167" s="31" t="s">
        <v>19</v>
      </c>
      <c r="L167" s="8"/>
      <c r="M167" s="8" t="str">
        <f t="shared" si="5"/>
        <v/>
      </c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9"/>
      <c r="CX167" s="9"/>
      <c r="CY167" s="9"/>
      <c r="CZ167" s="9"/>
      <c r="DA167" s="9"/>
      <c r="DB167" s="9"/>
      <c r="DC167" s="9"/>
      <c r="DD167" s="9"/>
      <c r="DE167" s="9"/>
      <c r="DF167" s="9"/>
    </row>
    <row r="168" spans="1:110" ht="16.5" customHeight="1" x14ac:dyDescent="0.4">
      <c r="A168" s="11"/>
      <c r="B168" s="10"/>
      <c r="C168" s="33" t="s">
        <v>364</v>
      </c>
      <c r="D168" s="34" t="s">
        <v>365</v>
      </c>
      <c r="E168" s="19">
        <v>2697.36</v>
      </c>
      <c r="F168" s="19">
        <v>244838.04</v>
      </c>
      <c r="G168" s="19">
        <v>146856.62</v>
      </c>
      <c r="H168" s="36">
        <v>100678.78</v>
      </c>
      <c r="I168" s="31" t="s">
        <v>22</v>
      </c>
      <c r="J168" s="3">
        <v>151</v>
      </c>
      <c r="K168" s="31" t="s">
        <v>19</v>
      </c>
      <c r="L168" s="8"/>
      <c r="M168" s="8" t="str">
        <f t="shared" si="5"/>
        <v/>
      </c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  <c r="CW168" s="9"/>
      <c r="CX168" s="9"/>
      <c r="CY168" s="9"/>
      <c r="CZ168" s="9"/>
      <c r="DA168" s="9"/>
      <c r="DB168" s="9"/>
      <c r="DC168" s="9"/>
      <c r="DD168" s="9"/>
      <c r="DE168" s="9"/>
      <c r="DF168" s="9"/>
    </row>
    <row r="169" spans="1:110" ht="16.5" customHeight="1" x14ac:dyDescent="0.4">
      <c r="A169" s="11"/>
      <c r="B169" s="10"/>
      <c r="C169" s="33" t="s">
        <v>366</v>
      </c>
      <c r="D169" s="34" t="s">
        <v>367</v>
      </c>
      <c r="E169" s="19">
        <v>37.85</v>
      </c>
      <c r="F169" s="19">
        <v>0</v>
      </c>
      <c r="G169" s="19">
        <v>6.12</v>
      </c>
      <c r="H169" s="36">
        <v>31.73</v>
      </c>
      <c r="I169" s="31" t="s">
        <v>22</v>
      </c>
      <c r="J169" s="3">
        <v>152</v>
      </c>
      <c r="K169" s="31" t="s">
        <v>19</v>
      </c>
      <c r="L169" s="8"/>
      <c r="M169" s="8" t="str">
        <f t="shared" si="5"/>
        <v/>
      </c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CW169" s="9"/>
      <c r="CX169" s="9"/>
      <c r="CY169" s="9"/>
      <c r="CZ169" s="9"/>
      <c r="DA169" s="9"/>
      <c r="DB169" s="9"/>
      <c r="DC169" s="9"/>
      <c r="DD169" s="9"/>
      <c r="DE169" s="9"/>
      <c r="DF169" s="9"/>
    </row>
    <row r="170" spans="1:110" ht="16.5" customHeight="1" x14ac:dyDescent="0.4">
      <c r="A170" s="11"/>
      <c r="B170" s="10"/>
      <c r="C170" s="33" t="s">
        <v>368</v>
      </c>
      <c r="D170" s="34" t="s">
        <v>369</v>
      </c>
      <c r="E170" s="19">
        <v>79.7</v>
      </c>
      <c r="F170" s="19">
        <v>13680</v>
      </c>
      <c r="G170" s="19">
        <v>13580.13</v>
      </c>
      <c r="H170" s="36">
        <v>179.57</v>
      </c>
      <c r="I170" s="31" t="s">
        <v>22</v>
      </c>
      <c r="J170" s="3">
        <v>153</v>
      </c>
      <c r="K170" s="31" t="s">
        <v>19</v>
      </c>
      <c r="L170" s="8"/>
      <c r="M170" s="8" t="str">
        <f t="shared" si="5"/>
        <v/>
      </c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  <c r="CX170" s="9"/>
      <c r="CY170" s="9"/>
      <c r="CZ170" s="9"/>
      <c r="DA170" s="9"/>
      <c r="DB170" s="9"/>
      <c r="DC170" s="9"/>
      <c r="DD170" s="9"/>
      <c r="DE170" s="9"/>
      <c r="DF170" s="9"/>
    </row>
    <row r="171" spans="1:110" ht="16.5" customHeight="1" x14ac:dyDescent="0.4">
      <c r="A171" s="11"/>
      <c r="B171" s="10"/>
      <c r="C171" s="33" t="s">
        <v>370</v>
      </c>
      <c r="D171" s="34" t="s">
        <v>371</v>
      </c>
      <c r="E171" s="19">
        <v>192329.83</v>
      </c>
      <c r="F171" s="19">
        <v>2004597.59</v>
      </c>
      <c r="G171" s="19">
        <v>1988150.69</v>
      </c>
      <c r="H171" s="36">
        <v>208776.73</v>
      </c>
      <c r="I171" s="31" t="s">
        <v>22</v>
      </c>
      <c r="J171" s="3">
        <v>154</v>
      </c>
      <c r="K171" s="31" t="s">
        <v>19</v>
      </c>
      <c r="L171" s="8"/>
      <c r="M171" s="8" t="str">
        <f t="shared" si="5"/>
        <v/>
      </c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</row>
    <row r="172" spans="1:110" ht="16.5" customHeight="1" x14ac:dyDescent="0.4">
      <c r="A172" s="11"/>
      <c r="B172" s="10"/>
      <c r="C172" s="33" t="s">
        <v>372</v>
      </c>
      <c r="D172" s="34" t="s">
        <v>373</v>
      </c>
      <c r="E172" s="19">
        <v>24020.240000000002</v>
      </c>
      <c r="F172" s="19">
        <v>21366.75</v>
      </c>
      <c r="G172" s="19">
        <v>25096.400000000001</v>
      </c>
      <c r="H172" s="36">
        <v>20290.59</v>
      </c>
      <c r="I172" s="31" t="s">
        <v>22</v>
      </c>
      <c r="J172" s="3">
        <v>155</v>
      </c>
      <c r="K172" s="31" t="s">
        <v>19</v>
      </c>
      <c r="L172" s="8"/>
      <c r="M172" s="8" t="str">
        <f t="shared" si="5"/>
        <v/>
      </c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</row>
    <row r="173" spans="1:110" ht="16.5" customHeight="1" x14ac:dyDescent="0.4">
      <c r="A173" s="11"/>
      <c r="B173" s="10"/>
      <c r="C173" s="33" t="s">
        <v>374</v>
      </c>
      <c r="D173" s="34" t="s">
        <v>375</v>
      </c>
      <c r="E173" s="19">
        <v>3943.96</v>
      </c>
      <c r="F173" s="19">
        <v>322307.26</v>
      </c>
      <c r="G173" s="19">
        <v>323518.07</v>
      </c>
      <c r="H173" s="36">
        <v>2733.15</v>
      </c>
      <c r="I173" s="31" t="s">
        <v>22</v>
      </c>
      <c r="J173" s="3">
        <v>156</v>
      </c>
      <c r="K173" s="31" t="s">
        <v>19</v>
      </c>
      <c r="L173" s="8"/>
      <c r="M173" s="8" t="str">
        <f t="shared" si="5"/>
        <v/>
      </c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</row>
    <row r="174" spans="1:110" ht="16.5" customHeight="1" x14ac:dyDescent="0.4">
      <c r="A174" s="11"/>
      <c r="B174" s="10"/>
      <c r="C174" s="33" t="s">
        <v>376</v>
      </c>
      <c r="D174" s="34" t="s">
        <v>377</v>
      </c>
      <c r="E174" s="19">
        <v>2518.5700000000002</v>
      </c>
      <c r="F174" s="19">
        <v>186.55</v>
      </c>
      <c r="G174" s="19">
        <v>1.61</v>
      </c>
      <c r="H174" s="36">
        <v>2703.51</v>
      </c>
      <c r="I174" s="31" t="s">
        <v>22</v>
      </c>
      <c r="J174" s="3">
        <v>157</v>
      </c>
      <c r="K174" s="31" t="s">
        <v>19</v>
      </c>
      <c r="L174" s="8"/>
      <c r="M174" s="8" t="str">
        <f t="shared" si="5"/>
        <v/>
      </c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  <c r="CX174" s="9"/>
      <c r="CY174" s="9"/>
      <c r="CZ174" s="9"/>
      <c r="DA174" s="9"/>
      <c r="DB174" s="9"/>
      <c r="DC174" s="9"/>
      <c r="DD174" s="9"/>
      <c r="DE174" s="9"/>
      <c r="DF174" s="9"/>
    </row>
    <row r="175" spans="1:110" ht="16.5" customHeight="1" x14ac:dyDescent="0.4">
      <c r="A175" s="11"/>
      <c r="B175" s="10"/>
      <c r="C175" s="33" t="s">
        <v>378</v>
      </c>
      <c r="D175" s="34" t="s">
        <v>379</v>
      </c>
      <c r="E175" s="19">
        <v>172.13</v>
      </c>
      <c r="F175" s="19">
        <v>12.62</v>
      </c>
      <c r="G175" s="19">
        <v>1.59</v>
      </c>
      <c r="H175" s="36">
        <v>183.16</v>
      </c>
      <c r="I175" s="31" t="s">
        <v>22</v>
      </c>
      <c r="J175" s="3">
        <v>158</v>
      </c>
      <c r="K175" s="31" t="s">
        <v>19</v>
      </c>
      <c r="L175" s="8"/>
      <c r="M175" s="8" t="str">
        <f t="shared" si="5"/>
        <v/>
      </c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  <c r="CX175" s="9"/>
      <c r="CY175" s="9"/>
      <c r="CZ175" s="9"/>
      <c r="DA175" s="9"/>
      <c r="DB175" s="9"/>
      <c r="DC175" s="9"/>
      <c r="DD175" s="9"/>
      <c r="DE175" s="9"/>
      <c r="DF175" s="9"/>
    </row>
    <row r="176" spans="1:110" ht="16.5" customHeight="1" x14ac:dyDescent="0.4">
      <c r="A176" s="11"/>
      <c r="B176" s="10"/>
      <c r="C176" s="33" t="s">
        <v>380</v>
      </c>
      <c r="D176" s="34" t="s">
        <v>381</v>
      </c>
      <c r="E176" s="19">
        <v>3189.25</v>
      </c>
      <c r="F176" s="19">
        <v>527096</v>
      </c>
      <c r="G176" s="19">
        <v>525759.71</v>
      </c>
      <c r="H176" s="36">
        <v>4525.54</v>
      </c>
      <c r="I176" s="31" t="s">
        <v>22</v>
      </c>
      <c r="J176" s="3">
        <v>159</v>
      </c>
      <c r="K176" s="31" t="s">
        <v>19</v>
      </c>
      <c r="L176" s="8"/>
      <c r="M176" s="8" t="str">
        <f t="shared" si="5"/>
        <v/>
      </c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  <c r="CW176" s="9"/>
      <c r="CX176" s="9"/>
      <c r="CY176" s="9"/>
      <c r="CZ176" s="9"/>
      <c r="DA176" s="9"/>
      <c r="DB176" s="9"/>
      <c r="DC176" s="9"/>
      <c r="DD176" s="9"/>
      <c r="DE176" s="9"/>
      <c r="DF176" s="9"/>
    </row>
    <row r="177" spans="1:110" ht="16.5" customHeight="1" x14ac:dyDescent="0.4">
      <c r="A177" s="11"/>
      <c r="B177" s="10"/>
      <c r="C177" s="33" t="s">
        <v>382</v>
      </c>
      <c r="D177" s="34" t="s">
        <v>383</v>
      </c>
      <c r="E177" s="19">
        <v>90.45</v>
      </c>
      <c r="F177" s="19">
        <v>176122.9</v>
      </c>
      <c r="G177" s="19">
        <v>138375.71</v>
      </c>
      <c r="H177" s="36">
        <v>37837.64</v>
      </c>
      <c r="I177" s="31" t="s">
        <v>22</v>
      </c>
      <c r="J177" s="3">
        <v>160</v>
      </c>
      <c r="K177" s="31" t="s">
        <v>19</v>
      </c>
      <c r="L177" s="8"/>
      <c r="M177" s="8" t="str">
        <f t="shared" si="5"/>
        <v/>
      </c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</row>
    <row r="178" spans="1:110" ht="16.5" customHeight="1" x14ac:dyDescent="0.4">
      <c r="A178" s="11"/>
      <c r="B178" s="10"/>
      <c r="C178" s="33" t="s">
        <v>384</v>
      </c>
      <c r="D178" s="34" t="s">
        <v>385</v>
      </c>
      <c r="E178" s="19">
        <v>18208.29</v>
      </c>
      <c r="F178" s="19">
        <v>200552</v>
      </c>
      <c r="G178" s="19">
        <v>177513.32</v>
      </c>
      <c r="H178" s="36">
        <v>41246.97</v>
      </c>
      <c r="I178" s="31" t="s">
        <v>22</v>
      </c>
      <c r="J178" s="3">
        <v>161</v>
      </c>
      <c r="K178" s="31" t="s">
        <v>19</v>
      </c>
      <c r="L178" s="8"/>
      <c r="M178" s="8" t="str">
        <f t="shared" si="5"/>
        <v/>
      </c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</row>
    <row r="179" spans="1:110" ht="16.5" customHeight="1" x14ac:dyDescent="0.4">
      <c r="A179" s="11"/>
      <c r="B179" s="10"/>
      <c r="C179" s="33" t="s">
        <v>386</v>
      </c>
      <c r="D179" s="34" t="s">
        <v>387</v>
      </c>
      <c r="E179" s="19">
        <v>-331.33</v>
      </c>
      <c r="F179" s="19">
        <v>168213.48</v>
      </c>
      <c r="G179" s="19">
        <v>159840.56</v>
      </c>
      <c r="H179" s="36">
        <v>8041.59</v>
      </c>
      <c r="I179" s="31" t="s">
        <v>22</v>
      </c>
      <c r="J179" s="3">
        <v>162</v>
      </c>
      <c r="K179" s="31" t="s">
        <v>19</v>
      </c>
      <c r="L179" s="8"/>
      <c r="M179" s="8" t="str">
        <f t="shared" ref="M179:M210" si="6">IF(AND(I178:I846="A",K178:K846="T"),"A",IF(AND(I178:I846="P",K178:K846="T"),"P",IF(AND(I178:I846="C",K178:K846="T"),"C",IF(AND(I178:I846="R",K178:K846="T"),"R",""))))</f>
        <v/>
      </c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9"/>
      <c r="DB179" s="9"/>
      <c r="DC179" s="9"/>
      <c r="DD179" s="9"/>
      <c r="DE179" s="9"/>
      <c r="DF179" s="9"/>
    </row>
    <row r="180" spans="1:110" ht="16.5" customHeight="1" x14ac:dyDescent="0.4">
      <c r="A180" s="11"/>
      <c r="B180" s="10"/>
      <c r="C180" s="33" t="s">
        <v>388</v>
      </c>
      <c r="D180" s="34" t="s">
        <v>389</v>
      </c>
      <c r="E180" s="19">
        <v>5380.88</v>
      </c>
      <c r="F180" s="19">
        <v>9608.91</v>
      </c>
      <c r="G180" s="19">
        <v>8588.1</v>
      </c>
      <c r="H180" s="36">
        <v>6401.69</v>
      </c>
      <c r="I180" s="31" t="s">
        <v>22</v>
      </c>
      <c r="J180" s="3">
        <v>163</v>
      </c>
      <c r="K180" s="31" t="s">
        <v>19</v>
      </c>
      <c r="L180" s="8"/>
      <c r="M180" s="8" t="str">
        <f t="shared" si="6"/>
        <v/>
      </c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  <c r="DB180" s="9"/>
      <c r="DC180" s="9"/>
      <c r="DD180" s="9"/>
      <c r="DE180" s="9"/>
      <c r="DF180" s="9"/>
    </row>
    <row r="181" spans="1:110" ht="16.5" customHeight="1" x14ac:dyDescent="0.4">
      <c r="A181" s="11"/>
      <c r="B181" s="10"/>
      <c r="C181" s="33" t="s">
        <v>390</v>
      </c>
      <c r="D181" s="34" t="s">
        <v>391</v>
      </c>
      <c r="E181" s="19">
        <v>8258.9699999999993</v>
      </c>
      <c r="F181" s="19">
        <v>1071127.32</v>
      </c>
      <c r="G181" s="19">
        <v>1060560.4099999999</v>
      </c>
      <c r="H181" s="36">
        <v>18825.88</v>
      </c>
      <c r="I181" s="31" t="s">
        <v>22</v>
      </c>
      <c r="J181" s="3">
        <v>164</v>
      </c>
      <c r="K181" s="31" t="s">
        <v>19</v>
      </c>
      <c r="L181" s="8"/>
      <c r="M181" s="8" t="str">
        <f t="shared" si="6"/>
        <v/>
      </c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</row>
    <row r="182" spans="1:110" ht="16.5" customHeight="1" x14ac:dyDescent="0.4">
      <c r="A182" s="11"/>
      <c r="B182" s="10"/>
      <c r="C182" s="33" t="s">
        <v>392</v>
      </c>
      <c r="D182" s="34" t="s">
        <v>393</v>
      </c>
      <c r="E182" s="19">
        <v>305.66000000000003</v>
      </c>
      <c r="F182" s="19">
        <v>595025</v>
      </c>
      <c r="G182" s="19">
        <v>574231.9</v>
      </c>
      <c r="H182" s="36">
        <v>21098.76</v>
      </c>
      <c r="I182" s="31" t="s">
        <v>22</v>
      </c>
      <c r="J182" s="3">
        <v>165</v>
      </c>
      <c r="K182" s="31" t="s">
        <v>19</v>
      </c>
      <c r="L182" s="8"/>
      <c r="M182" s="8" t="str">
        <f t="shared" si="6"/>
        <v/>
      </c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  <c r="DF182" s="9"/>
    </row>
    <row r="183" spans="1:110" ht="16.5" customHeight="1" x14ac:dyDescent="0.4">
      <c r="A183" s="11"/>
      <c r="B183" s="10"/>
      <c r="C183" s="33" t="s">
        <v>394</v>
      </c>
      <c r="D183" s="34" t="s">
        <v>395</v>
      </c>
      <c r="E183" s="19">
        <v>0.01</v>
      </c>
      <c r="F183" s="19">
        <v>2.73</v>
      </c>
      <c r="G183" s="19">
        <v>1.59</v>
      </c>
      <c r="H183" s="36">
        <v>1.1499999999999999</v>
      </c>
      <c r="I183" s="31" t="s">
        <v>22</v>
      </c>
      <c r="J183" s="3">
        <v>166</v>
      </c>
      <c r="K183" s="31" t="s">
        <v>19</v>
      </c>
      <c r="L183" s="8"/>
      <c r="M183" s="8" t="str">
        <f t="shared" si="6"/>
        <v/>
      </c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</row>
    <row r="184" spans="1:110" ht="16.5" customHeight="1" x14ac:dyDescent="0.4">
      <c r="A184" s="11"/>
      <c r="B184" s="10"/>
      <c r="C184" s="33" t="s">
        <v>396</v>
      </c>
      <c r="D184" s="34" t="s">
        <v>397</v>
      </c>
      <c r="E184" s="19">
        <v>210.45</v>
      </c>
      <c r="F184" s="19">
        <v>944783.83</v>
      </c>
      <c r="G184" s="19">
        <v>831753.57</v>
      </c>
      <c r="H184" s="36">
        <v>113240.71</v>
      </c>
      <c r="I184" s="31" t="s">
        <v>22</v>
      </c>
      <c r="J184" s="3">
        <v>167</v>
      </c>
      <c r="K184" s="31" t="s">
        <v>19</v>
      </c>
      <c r="L184" s="8"/>
      <c r="M184" s="8" t="str">
        <f t="shared" si="6"/>
        <v/>
      </c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  <c r="CZ184" s="9"/>
      <c r="DA184" s="9"/>
      <c r="DB184" s="9"/>
      <c r="DC184" s="9"/>
      <c r="DD184" s="9"/>
      <c r="DE184" s="9"/>
      <c r="DF184" s="9"/>
    </row>
    <row r="185" spans="1:110" ht="16.5" customHeight="1" x14ac:dyDescent="0.4">
      <c r="A185" s="11"/>
      <c r="B185" s="10"/>
      <c r="C185" s="33" t="s">
        <v>398</v>
      </c>
      <c r="D185" s="34" t="s">
        <v>399</v>
      </c>
      <c r="E185" s="19">
        <v>6124</v>
      </c>
      <c r="F185" s="19">
        <v>108095.36</v>
      </c>
      <c r="G185" s="19">
        <v>113320.51</v>
      </c>
      <c r="H185" s="36">
        <v>898.85</v>
      </c>
      <c r="I185" s="31" t="s">
        <v>22</v>
      </c>
      <c r="J185" s="3">
        <v>168</v>
      </c>
      <c r="K185" s="31" t="s">
        <v>19</v>
      </c>
      <c r="L185" s="8"/>
      <c r="M185" s="8" t="str">
        <f t="shared" si="6"/>
        <v/>
      </c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CW185" s="9"/>
      <c r="CX185" s="9"/>
      <c r="CY185" s="9"/>
      <c r="CZ185" s="9"/>
      <c r="DA185" s="9"/>
      <c r="DB185" s="9"/>
      <c r="DC185" s="9"/>
      <c r="DD185" s="9"/>
      <c r="DE185" s="9"/>
      <c r="DF185" s="9"/>
    </row>
    <row r="186" spans="1:110" ht="16.5" customHeight="1" x14ac:dyDescent="0.4">
      <c r="A186" s="11"/>
      <c r="B186" s="10"/>
      <c r="C186" s="33" t="s">
        <v>400</v>
      </c>
      <c r="D186" s="34" t="s">
        <v>401</v>
      </c>
      <c r="E186" s="19">
        <v>5461.23</v>
      </c>
      <c r="F186" s="19">
        <v>167548.24</v>
      </c>
      <c r="G186" s="19">
        <v>168196.71</v>
      </c>
      <c r="H186" s="36">
        <v>4812.76</v>
      </c>
      <c r="I186" s="31" t="s">
        <v>22</v>
      </c>
      <c r="J186" s="3">
        <v>169</v>
      </c>
      <c r="K186" s="31" t="s">
        <v>19</v>
      </c>
      <c r="L186" s="8"/>
      <c r="M186" s="8" t="str">
        <f t="shared" si="6"/>
        <v/>
      </c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  <c r="CX186" s="9"/>
      <c r="CY186" s="9"/>
      <c r="CZ186" s="9"/>
      <c r="DA186" s="9"/>
      <c r="DB186" s="9"/>
      <c r="DC186" s="9"/>
      <c r="DD186" s="9"/>
      <c r="DE186" s="9"/>
      <c r="DF186" s="9"/>
    </row>
    <row r="187" spans="1:110" ht="16.5" customHeight="1" x14ac:dyDescent="0.4">
      <c r="A187" s="11"/>
      <c r="B187" s="10"/>
      <c r="C187" s="33" t="s">
        <v>402</v>
      </c>
      <c r="D187" s="34" t="s">
        <v>403</v>
      </c>
      <c r="E187" s="19">
        <v>442.61</v>
      </c>
      <c r="F187" s="19">
        <v>66349.48</v>
      </c>
      <c r="G187" s="19">
        <v>66143.899999999994</v>
      </c>
      <c r="H187" s="36">
        <v>648.19000000000005</v>
      </c>
      <c r="I187" s="31" t="s">
        <v>22</v>
      </c>
      <c r="J187" s="3">
        <v>170</v>
      </c>
      <c r="K187" s="31" t="s">
        <v>19</v>
      </c>
      <c r="L187" s="8"/>
      <c r="M187" s="8" t="str">
        <f t="shared" si="6"/>
        <v/>
      </c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  <c r="CW187" s="9"/>
      <c r="CX187" s="9"/>
      <c r="CY187" s="9"/>
      <c r="CZ187" s="9"/>
      <c r="DA187" s="9"/>
      <c r="DB187" s="9"/>
      <c r="DC187" s="9"/>
      <c r="DD187" s="9"/>
      <c r="DE187" s="9"/>
      <c r="DF187" s="9"/>
    </row>
    <row r="188" spans="1:110" ht="16.5" customHeight="1" x14ac:dyDescent="0.4">
      <c r="A188" s="11"/>
      <c r="B188" s="10"/>
      <c r="C188" s="33" t="s">
        <v>404</v>
      </c>
      <c r="D188" s="34" t="s">
        <v>405</v>
      </c>
      <c r="E188" s="19">
        <v>126.92</v>
      </c>
      <c r="F188" s="19">
        <v>9.27</v>
      </c>
      <c r="G188" s="19">
        <v>1.29</v>
      </c>
      <c r="H188" s="36">
        <v>134.9</v>
      </c>
      <c r="I188" s="31" t="s">
        <v>22</v>
      </c>
      <c r="J188" s="3">
        <v>171</v>
      </c>
      <c r="K188" s="31" t="s">
        <v>19</v>
      </c>
      <c r="L188" s="8"/>
      <c r="M188" s="8" t="str">
        <f t="shared" si="6"/>
        <v/>
      </c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  <c r="CX188" s="9"/>
      <c r="CY188" s="9"/>
      <c r="CZ188" s="9"/>
      <c r="DA188" s="9"/>
      <c r="DB188" s="9"/>
      <c r="DC188" s="9"/>
      <c r="DD188" s="9"/>
      <c r="DE188" s="9"/>
      <c r="DF188" s="9"/>
    </row>
    <row r="189" spans="1:110" ht="16.5" customHeight="1" x14ac:dyDescent="0.4">
      <c r="A189" s="11"/>
      <c r="B189" s="10"/>
      <c r="C189" s="33" t="s">
        <v>406</v>
      </c>
      <c r="D189" s="34" t="s">
        <v>407</v>
      </c>
      <c r="E189" s="19">
        <v>124569.3</v>
      </c>
      <c r="F189" s="19">
        <v>77098.559999999998</v>
      </c>
      <c r="G189" s="19">
        <v>199673.55</v>
      </c>
      <c r="H189" s="36">
        <v>1994.31</v>
      </c>
      <c r="I189" s="31" t="s">
        <v>22</v>
      </c>
      <c r="J189" s="3">
        <v>172</v>
      </c>
      <c r="K189" s="31" t="s">
        <v>19</v>
      </c>
      <c r="L189" s="8"/>
      <c r="M189" s="8" t="str">
        <f t="shared" si="6"/>
        <v/>
      </c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  <c r="CX189" s="9"/>
      <c r="CY189" s="9"/>
      <c r="CZ189" s="9"/>
      <c r="DA189" s="9"/>
      <c r="DB189" s="9"/>
      <c r="DC189" s="9"/>
      <c r="DD189" s="9"/>
      <c r="DE189" s="9"/>
      <c r="DF189" s="9"/>
    </row>
    <row r="190" spans="1:110" ht="16.5" customHeight="1" x14ac:dyDescent="0.4">
      <c r="A190" s="11"/>
      <c r="B190" s="10"/>
      <c r="C190" s="33" t="s">
        <v>408</v>
      </c>
      <c r="D190" s="34" t="s">
        <v>409</v>
      </c>
      <c r="E190" s="19">
        <v>241.22</v>
      </c>
      <c r="F190" s="19">
        <v>2412.83</v>
      </c>
      <c r="G190" s="19">
        <v>1751.57</v>
      </c>
      <c r="H190" s="36">
        <v>902.48</v>
      </c>
      <c r="I190" s="31" t="s">
        <v>22</v>
      </c>
      <c r="J190" s="3">
        <v>173</v>
      </c>
      <c r="K190" s="31" t="s">
        <v>19</v>
      </c>
      <c r="L190" s="8"/>
      <c r="M190" s="8" t="str">
        <f t="shared" si="6"/>
        <v/>
      </c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  <c r="CW190" s="9"/>
      <c r="CX190" s="9"/>
      <c r="CY190" s="9"/>
      <c r="CZ190" s="9"/>
      <c r="DA190" s="9"/>
      <c r="DB190" s="9"/>
      <c r="DC190" s="9"/>
      <c r="DD190" s="9"/>
      <c r="DE190" s="9"/>
      <c r="DF190" s="9"/>
    </row>
    <row r="191" spans="1:110" ht="16.5" customHeight="1" x14ac:dyDescent="0.4">
      <c r="A191" s="11"/>
      <c r="B191" s="10"/>
      <c r="C191" s="33" t="s">
        <v>410</v>
      </c>
      <c r="D191" s="34" t="s">
        <v>411</v>
      </c>
      <c r="E191" s="19">
        <v>1059.3900000000001</v>
      </c>
      <c r="F191" s="19">
        <v>550</v>
      </c>
      <c r="G191" s="19">
        <v>0</v>
      </c>
      <c r="H191" s="36">
        <v>1609.39</v>
      </c>
      <c r="I191" s="31" t="s">
        <v>22</v>
      </c>
      <c r="J191" s="3">
        <v>174</v>
      </c>
      <c r="K191" s="31" t="s">
        <v>19</v>
      </c>
      <c r="L191" s="8"/>
      <c r="M191" s="8" t="str">
        <f t="shared" si="6"/>
        <v/>
      </c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  <c r="CX191" s="9"/>
      <c r="CY191" s="9"/>
      <c r="CZ191" s="9"/>
      <c r="DA191" s="9"/>
      <c r="DB191" s="9"/>
      <c r="DC191" s="9"/>
      <c r="DD191" s="9"/>
      <c r="DE191" s="9"/>
      <c r="DF191" s="9"/>
    </row>
    <row r="192" spans="1:110" ht="16.5" customHeight="1" x14ac:dyDescent="0.4">
      <c r="A192" s="11"/>
      <c r="B192" s="10"/>
      <c r="C192" s="33" t="s">
        <v>412</v>
      </c>
      <c r="D192" s="34" t="s">
        <v>413</v>
      </c>
      <c r="E192" s="19">
        <v>8228.01</v>
      </c>
      <c r="F192" s="19">
        <v>388489.7</v>
      </c>
      <c r="G192" s="19">
        <v>371185.58</v>
      </c>
      <c r="H192" s="36">
        <v>25532.13</v>
      </c>
      <c r="I192" s="31" t="s">
        <v>22</v>
      </c>
      <c r="J192" s="3">
        <v>175</v>
      </c>
      <c r="K192" s="31" t="s">
        <v>19</v>
      </c>
      <c r="L192" s="8"/>
      <c r="M192" s="8" t="str">
        <f t="shared" si="6"/>
        <v/>
      </c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</row>
    <row r="193" spans="1:110" ht="16.5" customHeight="1" x14ac:dyDescent="0.4">
      <c r="A193" s="11"/>
      <c r="B193" s="10"/>
      <c r="C193" s="33" t="s">
        <v>414</v>
      </c>
      <c r="D193" s="34" t="s">
        <v>415</v>
      </c>
      <c r="E193" s="19">
        <v>4550.88</v>
      </c>
      <c r="F193" s="19">
        <v>12569.64</v>
      </c>
      <c r="G193" s="19">
        <v>9576.7000000000007</v>
      </c>
      <c r="H193" s="36">
        <v>7543.82</v>
      </c>
      <c r="I193" s="31" t="s">
        <v>22</v>
      </c>
      <c r="J193" s="3">
        <v>176</v>
      </c>
      <c r="K193" s="31" t="s">
        <v>19</v>
      </c>
      <c r="L193" s="8"/>
      <c r="M193" s="8" t="str">
        <f t="shared" si="6"/>
        <v/>
      </c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9"/>
      <c r="CW193" s="9"/>
      <c r="CX193" s="9"/>
      <c r="CY193" s="9"/>
      <c r="CZ193" s="9"/>
      <c r="DA193" s="9"/>
      <c r="DB193" s="9"/>
      <c r="DC193" s="9"/>
      <c r="DD193" s="9"/>
      <c r="DE193" s="9"/>
      <c r="DF193" s="9"/>
    </row>
    <row r="194" spans="1:110" ht="16.5" customHeight="1" x14ac:dyDescent="0.4">
      <c r="A194" s="11"/>
      <c r="B194" s="10"/>
      <c r="C194" s="33" t="s">
        <v>416</v>
      </c>
      <c r="D194" s="34" t="s">
        <v>417</v>
      </c>
      <c r="E194" s="19">
        <v>4.1399999999999997</v>
      </c>
      <c r="F194" s="19">
        <v>6004.85</v>
      </c>
      <c r="G194" s="19">
        <v>5909.27</v>
      </c>
      <c r="H194" s="36">
        <v>99.72</v>
      </c>
      <c r="I194" s="31" t="s">
        <v>22</v>
      </c>
      <c r="J194" s="3">
        <v>177</v>
      </c>
      <c r="K194" s="31" t="s">
        <v>19</v>
      </c>
      <c r="L194" s="8"/>
      <c r="M194" s="8" t="str">
        <f t="shared" si="6"/>
        <v/>
      </c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</row>
    <row r="195" spans="1:110" ht="16.5" customHeight="1" x14ac:dyDescent="0.4">
      <c r="A195" s="11"/>
      <c r="B195" s="10"/>
      <c r="C195" s="33" t="s">
        <v>418</v>
      </c>
      <c r="D195" s="34" t="s">
        <v>419</v>
      </c>
      <c r="E195" s="19">
        <v>4055.22</v>
      </c>
      <c r="F195" s="19">
        <v>16658</v>
      </c>
      <c r="G195" s="19">
        <v>9353.23</v>
      </c>
      <c r="H195" s="36">
        <v>11359.99</v>
      </c>
      <c r="I195" s="31" t="s">
        <v>22</v>
      </c>
      <c r="J195" s="3">
        <v>178</v>
      </c>
      <c r="K195" s="31" t="s">
        <v>19</v>
      </c>
      <c r="L195" s="8"/>
      <c r="M195" s="8" t="str">
        <f t="shared" si="6"/>
        <v/>
      </c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9"/>
      <c r="CT195" s="9"/>
      <c r="CU195" s="9"/>
      <c r="CV195" s="9"/>
      <c r="CW195" s="9"/>
      <c r="CX195" s="9"/>
      <c r="CY195" s="9"/>
      <c r="CZ195" s="9"/>
      <c r="DA195" s="9"/>
      <c r="DB195" s="9"/>
      <c r="DC195" s="9"/>
      <c r="DD195" s="9"/>
      <c r="DE195" s="9"/>
      <c r="DF195" s="9"/>
    </row>
    <row r="196" spans="1:110" ht="16.5" customHeight="1" x14ac:dyDescent="0.4">
      <c r="A196" s="11"/>
      <c r="B196" s="10"/>
      <c r="C196" s="33" t="s">
        <v>420</v>
      </c>
      <c r="D196" s="34" t="s">
        <v>421</v>
      </c>
      <c r="E196" s="19">
        <v>10.119999999999999</v>
      </c>
      <c r="F196" s="19">
        <v>0.55000000000000004</v>
      </c>
      <c r="G196" s="19">
        <v>2.38</v>
      </c>
      <c r="H196" s="36">
        <v>8.2899999999999991</v>
      </c>
      <c r="I196" s="31" t="s">
        <v>22</v>
      </c>
      <c r="J196" s="3">
        <v>179</v>
      </c>
      <c r="K196" s="31" t="s">
        <v>19</v>
      </c>
      <c r="L196" s="8"/>
      <c r="M196" s="8" t="str">
        <f t="shared" si="6"/>
        <v/>
      </c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</row>
    <row r="197" spans="1:110" ht="16.5" customHeight="1" x14ac:dyDescent="0.4">
      <c r="A197" s="11"/>
      <c r="B197" s="10"/>
      <c r="C197" s="33" t="s">
        <v>422</v>
      </c>
      <c r="D197" s="34" t="s">
        <v>423</v>
      </c>
      <c r="E197" s="19">
        <v>16.579999999999998</v>
      </c>
      <c r="F197" s="19">
        <v>1.0900000000000001</v>
      </c>
      <c r="G197" s="19">
        <v>1.59</v>
      </c>
      <c r="H197" s="36">
        <v>16.079999999999998</v>
      </c>
      <c r="I197" s="31" t="s">
        <v>22</v>
      </c>
      <c r="J197" s="3">
        <v>180</v>
      </c>
      <c r="K197" s="31" t="s">
        <v>19</v>
      </c>
      <c r="L197" s="8"/>
      <c r="M197" s="8" t="str">
        <f t="shared" si="6"/>
        <v/>
      </c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  <c r="DF197" s="9"/>
    </row>
    <row r="198" spans="1:110" ht="16.5" customHeight="1" x14ac:dyDescent="0.4">
      <c r="A198" s="11"/>
      <c r="B198" s="10"/>
      <c r="C198" s="33" t="s">
        <v>424</v>
      </c>
      <c r="D198" s="34" t="s">
        <v>425</v>
      </c>
      <c r="E198" s="19">
        <v>36453.370000000003</v>
      </c>
      <c r="F198" s="19">
        <v>860816.58</v>
      </c>
      <c r="G198" s="19">
        <v>859976.56</v>
      </c>
      <c r="H198" s="36">
        <v>37293.39</v>
      </c>
      <c r="I198" s="31" t="s">
        <v>22</v>
      </c>
      <c r="J198" s="3">
        <v>181</v>
      </c>
      <c r="K198" s="31" t="s">
        <v>19</v>
      </c>
      <c r="L198" s="8"/>
      <c r="M198" s="8" t="str">
        <f t="shared" si="6"/>
        <v/>
      </c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9"/>
      <c r="CT198" s="9"/>
      <c r="CU198" s="9"/>
      <c r="CV198" s="9"/>
      <c r="CW198" s="9"/>
      <c r="CX198" s="9"/>
      <c r="CY198" s="9"/>
      <c r="CZ198" s="9"/>
      <c r="DA198" s="9"/>
      <c r="DB198" s="9"/>
      <c r="DC198" s="9"/>
      <c r="DD198" s="9"/>
      <c r="DE198" s="9"/>
      <c r="DF198" s="9"/>
    </row>
    <row r="199" spans="1:110" ht="16.5" customHeight="1" x14ac:dyDescent="0.4">
      <c r="A199" s="11"/>
      <c r="B199" s="10"/>
      <c r="C199" s="33" t="s">
        <v>426</v>
      </c>
      <c r="D199" s="34" t="s">
        <v>427</v>
      </c>
      <c r="E199" s="19">
        <v>146530.48000000001</v>
      </c>
      <c r="F199" s="19">
        <v>279402.43</v>
      </c>
      <c r="G199" s="19">
        <v>360221.54</v>
      </c>
      <c r="H199" s="36">
        <v>65711.37</v>
      </c>
      <c r="I199" s="31" t="s">
        <v>22</v>
      </c>
      <c r="J199" s="3">
        <v>182</v>
      </c>
      <c r="K199" s="31" t="s">
        <v>19</v>
      </c>
      <c r="L199" s="8"/>
      <c r="M199" s="8" t="str">
        <f t="shared" si="6"/>
        <v/>
      </c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  <c r="DF199" s="9"/>
    </row>
    <row r="200" spans="1:110" ht="16.5" customHeight="1" x14ac:dyDescent="0.4">
      <c r="A200" s="11"/>
      <c r="B200" s="10"/>
      <c r="C200" s="33" t="s">
        <v>428</v>
      </c>
      <c r="D200" s="34" t="s">
        <v>429</v>
      </c>
      <c r="E200" s="19">
        <v>-0.26</v>
      </c>
      <c r="F200" s="19">
        <v>96.6</v>
      </c>
      <c r="G200" s="19">
        <v>96.88</v>
      </c>
      <c r="H200" s="45">
        <v>-0.54</v>
      </c>
      <c r="I200" s="46" t="s">
        <v>22</v>
      </c>
      <c r="J200" s="47">
        <v>183</v>
      </c>
      <c r="K200" s="46" t="s">
        <v>19</v>
      </c>
      <c r="L200" s="47"/>
      <c r="M200" s="47" t="str">
        <f t="shared" si="6"/>
        <v/>
      </c>
      <c r="N200" s="48" t="s">
        <v>1319</v>
      </c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</row>
    <row r="201" spans="1:110" ht="16.5" customHeight="1" x14ac:dyDescent="0.4">
      <c r="A201" s="11"/>
      <c r="B201" s="10"/>
      <c r="C201" s="33" t="s">
        <v>430</v>
      </c>
      <c r="D201" s="34" t="s">
        <v>431</v>
      </c>
      <c r="E201" s="19">
        <v>2170.23</v>
      </c>
      <c r="F201" s="19">
        <v>138427.76999999999</v>
      </c>
      <c r="G201" s="19">
        <v>137107.51</v>
      </c>
      <c r="H201" s="36">
        <v>3490.49</v>
      </c>
      <c r="I201" s="31" t="s">
        <v>22</v>
      </c>
      <c r="J201" s="3">
        <v>184</v>
      </c>
      <c r="K201" s="31" t="s">
        <v>19</v>
      </c>
      <c r="L201" s="8"/>
      <c r="M201" s="8" t="str">
        <f t="shared" si="6"/>
        <v/>
      </c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  <c r="DF201" s="9"/>
    </row>
    <row r="202" spans="1:110" ht="16.5" customHeight="1" x14ac:dyDescent="0.4">
      <c r="A202" s="11"/>
      <c r="B202" s="10"/>
      <c r="C202" s="33" t="s">
        <v>432</v>
      </c>
      <c r="D202" s="34" t="s">
        <v>433</v>
      </c>
      <c r="E202" s="19">
        <v>15282.12</v>
      </c>
      <c r="F202" s="19">
        <v>70850.009999999995</v>
      </c>
      <c r="G202" s="19">
        <v>80253.02</v>
      </c>
      <c r="H202" s="36">
        <v>5879.11</v>
      </c>
      <c r="I202" s="31" t="s">
        <v>22</v>
      </c>
      <c r="J202" s="3">
        <v>185</v>
      </c>
      <c r="K202" s="31" t="s">
        <v>19</v>
      </c>
      <c r="L202" s="8"/>
      <c r="M202" s="8" t="str">
        <f t="shared" si="6"/>
        <v/>
      </c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9"/>
      <c r="CW202" s="9"/>
      <c r="CX202" s="9"/>
      <c r="CY202" s="9"/>
      <c r="CZ202" s="9"/>
      <c r="DA202" s="9"/>
      <c r="DB202" s="9"/>
      <c r="DC202" s="9"/>
      <c r="DD202" s="9"/>
      <c r="DE202" s="9"/>
      <c r="DF202" s="9"/>
    </row>
    <row r="203" spans="1:110" ht="16.5" customHeight="1" x14ac:dyDescent="0.4">
      <c r="A203" s="11"/>
      <c r="B203" s="10"/>
      <c r="C203" s="33" t="s">
        <v>434</v>
      </c>
      <c r="D203" s="34" t="s">
        <v>435</v>
      </c>
      <c r="E203" s="19">
        <v>607910.61</v>
      </c>
      <c r="F203" s="19">
        <v>483180.73</v>
      </c>
      <c r="G203" s="19">
        <v>843150.38</v>
      </c>
      <c r="H203" s="36">
        <v>247940.96</v>
      </c>
      <c r="I203" s="31" t="s">
        <v>22</v>
      </c>
      <c r="J203" s="3">
        <v>186</v>
      </c>
      <c r="K203" s="31" t="s">
        <v>19</v>
      </c>
      <c r="L203" s="8"/>
      <c r="M203" s="8" t="str">
        <f t="shared" si="6"/>
        <v/>
      </c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  <c r="DF203" s="9"/>
    </row>
    <row r="204" spans="1:110" ht="16.5" customHeight="1" x14ac:dyDescent="0.4">
      <c r="A204" s="11"/>
      <c r="B204" s="10"/>
      <c r="C204" s="33" t="s">
        <v>436</v>
      </c>
      <c r="D204" s="34" t="s">
        <v>437</v>
      </c>
      <c r="E204" s="19">
        <v>3463.39</v>
      </c>
      <c r="F204" s="19">
        <v>417414.31</v>
      </c>
      <c r="G204" s="19">
        <v>420582.47</v>
      </c>
      <c r="H204" s="36">
        <v>295.23</v>
      </c>
      <c r="I204" s="31" t="s">
        <v>22</v>
      </c>
      <c r="J204" s="3">
        <v>187</v>
      </c>
      <c r="K204" s="31" t="s">
        <v>19</v>
      </c>
      <c r="L204" s="8"/>
      <c r="M204" s="8" t="str">
        <f t="shared" si="6"/>
        <v/>
      </c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  <c r="DF204" s="9"/>
    </row>
    <row r="205" spans="1:110" ht="16.5" customHeight="1" x14ac:dyDescent="0.4">
      <c r="A205" s="11"/>
      <c r="B205" s="10"/>
      <c r="C205" s="33" t="s">
        <v>438</v>
      </c>
      <c r="D205" s="34" t="s">
        <v>439</v>
      </c>
      <c r="E205" s="19">
        <v>337.34</v>
      </c>
      <c r="F205" s="19">
        <v>0</v>
      </c>
      <c r="G205" s="19">
        <v>338.8</v>
      </c>
      <c r="H205" s="45">
        <v>-1.46</v>
      </c>
      <c r="I205" s="46" t="s">
        <v>22</v>
      </c>
      <c r="J205" s="47">
        <v>188</v>
      </c>
      <c r="K205" s="46" t="s">
        <v>19</v>
      </c>
      <c r="L205" s="47"/>
      <c r="M205" s="47" t="str">
        <f t="shared" si="6"/>
        <v/>
      </c>
      <c r="N205" s="48" t="s">
        <v>1319</v>
      </c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  <c r="CX205" s="9"/>
      <c r="CY205" s="9"/>
      <c r="CZ205" s="9"/>
      <c r="DA205" s="9"/>
      <c r="DB205" s="9"/>
      <c r="DC205" s="9"/>
      <c r="DD205" s="9"/>
      <c r="DE205" s="9"/>
      <c r="DF205" s="9"/>
    </row>
    <row r="206" spans="1:110" ht="16.5" customHeight="1" x14ac:dyDescent="0.4">
      <c r="A206" s="11"/>
      <c r="B206" s="10"/>
      <c r="C206" s="33" t="s">
        <v>440</v>
      </c>
      <c r="D206" s="34" t="s">
        <v>441</v>
      </c>
      <c r="E206" s="19">
        <v>46456.84</v>
      </c>
      <c r="F206" s="19">
        <v>378811.25</v>
      </c>
      <c r="G206" s="19">
        <v>422941.2</v>
      </c>
      <c r="H206" s="36">
        <v>2326.89</v>
      </c>
      <c r="I206" s="31" t="s">
        <v>22</v>
      </c>
      <c r="J206" s="3">
        <v>189</v>
      </c>
      <c r="K206" s="31" t="s">
        <v>19</v>
      </c>
      <c r="L206" s="8"/>
      <c r="M206" s="8" t="str">
        <f t="shared" si="6"/>
        <v/>
      </c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BP206" s="9"/>
      <c r="BQ206" s="9"/>
      <c r="BR206" s="9"/>
      <c r="BS206" s="9"/>
      <c r="BT206" s="9"/>
      <c r="BU206" s="9"/>
      <c r="BV206" s="9"/>
      <c r="BW206" s="9"/>
      <c r="BX206" s="9"/>
      <c r="BY206" s="9"/>
      <c r="BZ206" s="9"/>
      <c r="CA206" s="9"/>
      <c r="CB206" s="9"/>
      <c r="CC206" s="9"/>
      <c r="CD206" s="9"/>
      <c r="CE206" s="9"/>
      <c r="CF206" s="9"/>
      <c r="CG206" s="9"/>
      <c r="CH206" s="9"/>
      <c r="CI206" s="9"/>
      <c r="CJ206" s="9"/>
      <c r="CK206" s="9"/>
      <c r="CL206" s="9"/>
      <c r="CM206" s="9"/>
      <c r="CN206" s="9"/>
      <c r="CO206" s="9"/>
      <c r="CP206" s="9"/>
      <c r="CQ206" s="9"/>
      <c r="CR206" s="9"/>
      <c r="CS206" s="9"/>
      <c r="CT206" s="9"/>
      <c r="CU206" s="9"/>
      <c r="CV206" s="9"/>
      <c r="CW206" s="9"/>
      <c r="CX206" s="9"/>
      <c r="CY206" s="9"/>
      <c r="CZ206" s="9"/>
      <c r="DA206" s="9"/>
      <c r="DB206" s="9"/>
      <c r="DC206" s="9"/>
      <c r="DD206" s="9"/>
      <c r="DE206" s="9"/>
      <c r="DF206" s="9"/>
    </row>
    <row r="207" spans="1:110" ht="16.5" customHeight="1" x14ac:dyDescent="0.4">
      <c r="A207" s="11"/>
      <c r="B207" s="10"/>
      <c r="C207" s="33" t="s">
        <v>442</v>
      </c>
      <c r="D207" s="34" t="s">
        <v>443</v>
      </c>
      <c r="E207" s="19">
        <v>150.04</v>
      </c>
      <c r="F207" s="19">
        <v>155883.20000000001</v>
      </c>
      <c r="G207" s="19">
        <v>152358.29999999999</v>
      </c>
      <c r="H207" s="36">
        <v>3674.94</v>
      </c>
      <c r="I207" s="31" t="s">
        <v>22</v>
      </c>
      <c r="J207" s="3">
        <v>190</v>
      </c>
      <c r="K207" s="31" t="s">
        <v>19</v>
      </c>
      <c r="L207" s="8"/>
      <c r="M207" s="8" t="str">
        <f t="shared" si="6"/>
        <v/>
      </c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BP207" s="9"/>
      <c r="BQ207" s="9"/>
      <c r="BR207" s="9"/>
      <c r="BS207" s="9"/>
      <c r="BT207" s="9"/>
      <c r="BU207" s="9"/>
      <c r="BV207" s="9"/>
      <c r="BW207" s="9"/>
      <c r="BX207" s="9"/>
      <c r="BY207" s="9"/>
      <c r="BZ207" s="9"/>
      <c r="CA207" s="9"/>
      <c r="CB207" s="9"/>
      <c r="CC207" s="9"/>
      <c r="CD207" s="9"/>
      <c r="CE207" s="9"/>
      <c r="CF207" s="9"/>
      <c r="CG207" s="9"/>
      <c r="CH207" s="9"/>
      <c r="CI207" s="9"/>
      <c r="CJ207" s="9"/>
      <c r="CK207" s="9"/>
      <c r="CL207" s="9"/>
      <c r="CM207" s="9"/>
      <c r="CN207" s="9"/>
      <c r="CO207" s="9"/>
      <c r="CP207" s="9"/>
      <c r="CQ207" s="9"/>
      <c r="CR207" s="9"/>
      <c r="CS207" s="9"/>
      <c r="CT207" s="9"/>
      <c r="CU207" s="9"/>
      <c r="CV207" s="9"/>
      <c r="CW207" s="9"/>
      <c r="CX207" s="9"/>
      <c r="CY207" s="9"/>
      <c r="CZ207" s="9"/>
      <c r="DA207" s="9"/>
      <c r="DB207" s="9"/>
      <c r="DC207" s="9"/>
      <c r="DD207" s="9"/>
      <c r="DE207" s="9"/>
      <c r="DF207" s="9"/>
    </row>
    <row r="208" spans="1:110" ht="16.5" customHeight="1" x14ac:dyDescent="0.4">
      <c r="A208" s="11"/>
      <c r="B208" s="10"/>
      <c r="C208" s="33" t="s">
        <v>444</v>
      </c>
      <c r="D208" s="34" t="s">
        <v>445</v>
      </c>
      <c r="E208" s="19">
        <v>37.01</v>
      </c>
      <c r="F208" s="19">
        <v>132759.45000000001</v>
      </c>
      <c r="G208" s="19">
        <v>132755.06</v>
      </c>
      <c r="H208" s="36">
        <v>41.4</v>
      </c>
      <c r="I208" s="31" t="s">
        <v>22</v>
      </c>
      <c r="J208" s="3">
        <v>191</v>
      </c>
      <c r="K208" s="31" t="s">
        <v>19</v>
      </c>
      <c r="L208" s="8"/>
      <c r="M208" s="8" t="str">
        <f t="shared" si="6"/>
        <v/>
      </c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  <c r="CX208" s="9"/>
      <c r="CY208" s="9"/>
      <c r="CZ208" s="9"/>
      <c r="DA208" s="9"/>
      <c r="DB208" s="9"/>
      <c r="DC208" s="9"/>
      <c r="DD208" s="9"/>
      <c r="DE208" s="9"/>
      <c r="DF208" s="9"/>
    </row>
    <row r="209" spans="1:110" ht="16.5" customHeight="1" x14ac:dyDescent="0.4">
      <c r="A209" s="11"/>
      <c r="B209" s="10"/>
      <c r="C209" s="33" t="s">
        <v>446</v>
      </c>
      <c r="D209" s="34" t="s">
        <v>447</v>
      </c>
      <c r="E209" s="19">
        <v>0</v>
      </c>
      <c r="F209" s="19">
        <v>0</v>
      </c>
      <c r="G209" s="19">
        <v>70</v>
      </c>
      <c r="H209" s="45">
        <v>-70</v>
      </c>
      <c r="I209" s="46" t="s">
        <v>22</v>
      </c>
      <c r="J209" s="47">
        <v>192</v>
      </c>
      <c r="K209" s="46" t="s">
        <v>19</v>
      </c>
      <c r="L209" s="47"/>
      <c r="M209" s="47" t="str">
        <f t="shared" si="6"/>
        <v/>
      </c>
      <c r="N209" s="48" t="s">
        <v>1319</v>
      </c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C209" s="9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9"/>
      <c r="CU209" s="9"/>
      <c r="CV209" s="9"/>
      <c r="CW209" s="9"/>
      <c r="CX209" s="9"/>
      <c r="CY209" s="9"/>
      <c r="CZ209" s="9"/>
      <c r="DA209" s="9"/>
      <c r="DB209" s="9"/>
      <c r="DC209" s="9"/>
      <c r="DD209" s="9"/>
      <c r="DE209" s="9"/>
      <c r="DF209" s="9"/>
    </row>
    <row r="210" spans="1:110" ht="16.5" customHeight="1" x14ac:dyDescent="0.4">
      <c r="A210" s="11"/>
      <c r="B210" s="10"/>
      <c r="C210" s="33" t="s">
        <v>448</v>
      </c>
      <c r="D210" s="34" t="s">
        <v>449</v>
      </c>
      <c r="E210" s="19">
        <v>0</v>
      </c>
      <c r="F210" s="19">
        <v>292044.84000000003</v>
      </c>
      <c r="G210" s="19">
        <v>291777.59000000003</v>
      </c>
      <c r="H210" s="36">
        <v>267.25</v>
      </c>
      <c r="I210" s="31" t="s">
        <v>22</v>
      </c>
      <c r="J210" s="3">
        <v>193</v>
      </c>
      <c r="K210" s="31" t="s">
        <v>19</v>
      </c>
      <c r="L210" s="8"/>
      <c r="M210" s="8" t="str">
        <f t="shared" si="6"/>
        <v/>
      </c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9"/>
      <c r="BR210" s="9"/>
      <c r="BS210" s="9"/>
      <c r="BT210" s="9"/>
      <c r="BU210" s="9"/>
      <c r="BV210" s="9"/>
      <c r="BW210" s="9"/>
      <c r="BX210" s="9"/>
      <c r="BY210" s="9"/>
      <c r="BZ210" s="9"/>
      <c r="CA210" s="9"/>
      <c r="CB210" s="9"/>
      <c r="CC210" s="9"/>
      <c r="CD210" s="9"/>
      <c r="CE210" s="9"/>
      <c r="CF210" s="9"/>
      <c r="CG210" s="9"/>
      <c r="CH210" s="9"/>
      <c r="CI210" s="9"/>
      <c r="CJ210" s="9"/>
      <c r="CK210" s="9"/>
      <c r="CL210" s="9"/>
      <c r="CM210" s="9"/>
      <c r="CN210" s="9"/>
      <c r="CO210" s="9"/>
      <c r="CP210" s="9"/>
      <c r="CQ210" s="9"/>
      <c r="CR210" s="9"/>
      <c r="CS210" s="9"/>
      <c r="CT210" s="9"/>
      <c r="CU210" s="9"/>
      <c r="CV210" s="9"/>
      <c r="CW210" s="9"/>
      <c r="CX210" s="9"/>
      <c r="CY210" s="9"/>
      <c r="CZ210" s="9"/>
      <c r="DA210" s="9"/>
      <c r="DB210" s="9"/>
      <c r="DC210" s="9"/>
      <c r="DD210" s="9"/>
      <c r="DE210" s="9"/>
      <c r="DF210" s="9"/>
    </row>
    <row r="211" spans="1:110" ht="16.5" customHeight="1" x14ac:dyDescent="0.4">
      <c r="A211" s="11"/>
      <c r="B211" s="10"/>
      <c r="C211" s="33" t="s">
        <v>450</v>
      </c>
      <c r="D211" s="34" t="s">
        <v>451</v>
      </c>
      <c r="E211" s="19">
        <v>0</v>
      </c>
      <c r="F211" s="19">
        <v>890.58</v>
      </c>
      <c r="G211" s="19">
        <v>55.76</v>
      </c>
      <c r="H211" s="36">
        <v>834.82</v>
      </c>
      <c r="I211" s="31" t="s">
        <v>22</v>
      </c>
      <c r="J211" s="3">
        <v>194</v>
      </c>
      <c r="K211" s="31" t="s">
        <v>19</v>
      </c>
      <c r="L211" s="8"/>
      <c r="M211" s="8" t="str">
        <f t="shared" ref="M211:M234" si="7">IF(AND(I210:I878="A",K210:K878="T"),"A",IF(AND(I210:I878="P",K210:K878="T"),"P",IF(AND(I210:I878="C",K210:K878="T"),"C",IF(AND(I210:I878="R",K210:K878="T"),"R",""))))</f>
        <v/>
      </c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9"/>
      <c r="CW211" s="9"/>
      <c r="CX211" s="9"/>
      <c r="CY211" s="9"/>
      <c r="CZ211" s="9"/>
      <c r="DA211" s="9"/>
      <c r="DB211" s="9"/>
      <c r="DC211" s="9"/>
      <c r="DD211" s="9"/>
      <c r="DE211" s="9"/>
      <c r="DF211" s="9"/>
    </row>
    <row r="212" spans="1:110" ht="16.5" customHeight="1" x14ac:dyDescent="0.4">
      <c r="A212" s="11"/>
      <c r="B212" s="10"/>
      <c r="C212" s="33" t="s">
        <v>452</v>
      </c>
      <c r="D212" s="34" t="s">
        <v>453</v>
      </c>
      <c r="E212" s="19">
        <v>0</v>
      </c>
      <c r="F212" s="19">
        <v>93316.75</v>
      </c>
      <c r="G212" s="19">
        <v>93032.1</v>
      </c>
      <c r="H212" s="36">
        <v>284.64999999999998</v>
      </c>
      <c r="I212" s="31" t="s">
        <v>22</v>
      </c>
      <c r="J212" s="3">
        <v>195</v>
      </c>
      <c r="K212" s="31" t="s">
        <v>19</v>
      </c>
      <c r="L212" s="8"/>
      <c r="M212" s="8" t="str">
        <f t="shared" si="7"/>
        <v/>
      </c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9"/>
      <c r="CT212" s="9"/>
      <c r="CU212" s="9"/>
      <c r="CV212" s="9"/>
      <c r="CW212" s="9"/>
      <c r="CX212" s="9"/>
      <c r="CY212" s="9"/>
      <c r="CZ212" s="9"/>
      <c r="DA212" s="9"/>
      <c r="DB212" s="9"/>
      <c r="DC212" s="9"/>
      <c r="DD212" s="9"/>
      <c r="DE212" s="9"/>
      <c r="DF212" s="9"/>
    </row>
    <row r="213" spans="1:110" ht="16.5" customHeight="1" x14ac:dyDescent="0.4">
      <c r="A213" s="11"/>
      <c r="B213" s="10"/>
      <c r="C213" s="33" t="s">
        <v>454</v>
      </c>
      <c r="D213" s="34" t="s">
        <v>455</v>
      </c>
      <c r="E213" s="19">
        <v>0</v>
      </c>
      <c r="F213" s="19">
        <v>100.38</v>
      </c>
      <c r="G213" s="19">
        <v>0</v>
      </c>
      <c r="H213" s="36">
        <v>100.38</v>
      </c>
      <c r="I213" s="31" t="s">
        <v>22</v>
      </c>
      <c r="J213" s="3">
        <v>196</v>
      </c>
      <c r="K213" s="31" t="s">
        <v>19</v>
      </c>
      <c r="L213" s="8"/>
      <c r="M213" s="8" t="str">
        <f t="shared" si="7"/>
        <v/>
      </c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9"/>
      <c r="BV213" s="9"/>
      <c r="BW213" s="9"/>
      <c r="BX213" s="9"/>
      <c r="BY213" s="9"/>
      <c r="BZ213" s="9"/>
      <c r="CA213" s="9"/>
      <c r="CB213" s="9"/>
      <c r="CC213" s="9"/>
      <c r="CD213" s="9"/>
      <c r="CE213" s="9"/>
      <c r="CF213" s="9"/>
      <c r="CG213" s="9"/>
      <c r="CH213" s="9"/>
      <c r="CI213" s="9"/>
      <c r="CJ213" s="9"/>
      <c r="CK213" s="9"/>
      <c r="CL213" s="9"/>
      <c r="CM213" s="9"/>
      <c r="CN213" s="9"/>
      <c r="CO213" s="9"/>
      <c r="CP213" s="9"/>
      <c r="CQ213" s="9"/>
      <c r="CR213" s="9"/>
      <c r="CS213" s="9"/>
      <c r="CT213" s="9"/>
      <c r="CU213" s="9"/>
      <c r="CV213" s="9"/>
      <c r="CW213" s="9"/>
      <c r="CX213" s="9"/>
      <c r="CY213" s="9"/>
      <c r="CZ213" s="9"/>
      <c r="DA213" s="9"/>
      <c r="DB213" s="9"/>
      <c r="DC213" s="9"/>
      <c r="DD213" s="9"/>
      <c r="DE213" s="9"/>
      <c r="DF213" s="9"/>
    </row>
    <row r="214" spans="1:110" ht="16.5" customHeight="1" x14ac:dyDescent="0.4">
      <c r="A214" s="11"/>
      <c r="B214" s="10"/>
      <c r="C214" s="33" t="s">
        <v>456</v>
      </c>
      <c r="D214" s="34" t="s">
        <v>457</v>
      </c>
      <c r="E214" s="19">
        <v>0</v>
      </c>
      <c r="F214" s="19">
        <v>14691.59</v>
      </c>
      <c r="G214" s="19">
        <v>5697.59</v>
      </c>
      <c r="H214" s="36">
        <v>8994</v>
      </c>
      <c r="I214" s="31" t="s">
        <v>22</v>
      </c>
      <c r="J214" s="3">
        <v>197</v>
      </c>
      <c r="K214" s="31" t="s">
        <v>19</v>
      </c>
      <c r="L214" s="8"/>
      <c r="M214" s="8" t="str">
        <f t="shared" si="7"/>
        <v/>
      </c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9"/>
      <c r="CC214" s="9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9"/>
      <c r="CO214" s="9"/>
      <c r="CP214" s="9"/>
      <c r="CQ214" s="9"/>
      <c r="CR214" s="9"/>
      <c r="CS214" s="9"/>
      <c r="CT214" s="9"/>
      <c r="CU214" s="9"/>
      <c r="CV214" s="9"/>
      <c r="CW214" s="9"/>
      <c r="CX214" s="9"/>
      <c r="CY214" s="9"/>
      <c r="CZ214" s="9"/>
      <c r="DA214" s="9"/>
      <c r="DB214" s="9"/>
      <c r="DC214" s="9"/>
      <c r="DD214" s="9"/>
      <c r="DE214" s="9"/>
      <c r="DF214" s="9"/>
    </row>
    <row r="215" spans="1:110" ht="16.5" customHeight="1" x14ac:dyDescent="0.4">
      <c r="A215" s="11"/>
      <c r="B215" s="10"/>
      <c r="C215" s="33" t="s">
        <v>458</v>
      </c>
      <c r="D215" s="34" t="s">
        <v>459</v>
      </c>
      <c r="E215" s="19">
        <v>0</v>
      </c>
      <c r="F215" s="19">
        <v>66227.070000000007</v>
      </c>
      <c r="G215" s="19">
        <v>62626.62</v>
      </c>
      <c r="H215" s="36">
        <v>3600.45</v>
      </c>
      <c r="I215" s="31" t="s">
        <v>22</v>
      </c>
      <c r="J215" s="3">
        <v>198</v>
      </c>
      <c r="K215" s="31" t="s">
        <v>19</v>
      </c>
      <c r="L215" s="8"/>
      <c r="M215" s="8" t="str">
        <f t="shared" si="7"/>
        <v/>
      </c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9"/>
      <c r="BV215" s="9"/>
      <c r="BW215" s="9"/>
      <c r="BX215" s="9"/>
      <c r="BY215" s="9"/>
      <c r="BZ215" s="9"/>
      <c r="CA215" s="9"/>
      <c r="CB215" s="9"/>
      <c r="CC215" s="9"/>
      <c r="CD215" s="9"/>
      <c r="CE215" s="9"/>
      <c r="CF215" s="9"/>
      <c r="CG215" s="9"/>
      <c r="CH215" s="9"/>
      <c r="CI215" s="9"/>
      <c r="CJ215" s="9"/>
      <c r="CK215" s="9"/>
      <c r="CL215" s="9"/>
      <c r="CM215" s="9"/>
      <c r="CN215" s="9"/>
      <c r="CO215" s="9"/>
      <c r="CP215" s="9"/>
      <c r="CQ215" s="9"/>
      <c r="CR215" s="9"/>
      <c r="CS215" s="9"/>
      <c r="CT215" s="9"/>
      <c r="CU215" s="9"/>
      <c r="CV215" s="9"/>
      <c r="CW215" s="9"/>
      <c r="CX215" s="9"/>
      <c r="CY215" s="9"/>
      <c r="CZ215" s="9"/>
      <c r="DA215" s="9"/>
      <c r="DB215" s="9"/>
      <c r="DC215" s="9"/>
      <c r="DD215" s="9"/>
      <c r="DE215" s="9"/>
      <c r="DF215" s="9"/>
    </row>
    <row r="216" spans="1:110" ht="16.5" customHeight="1" x14ac:dyDescent="0.4">
      <c r="A216" s="11"/>
      <c r="B216" s="10"/>
      <c r="C216" s="33" t="s">
        <v>460</v>
      </c>
      <c r="D216" s="34" t="s">
        <v>461</v>
      </c>
      <c r="E216" s="19">
        <v>0</v>
      </c>
      <c r="F216" s="19">
        <v>23740.68</v>
      </c>
      <c r="G216" s="19">
        <v>18250.47</v>
      </c>
      <c r="H216" s="36">
        <v>5490.21</v>
      </c>
      <c r="I216" s="31" t="s">
        <v>22</v>
      </c>
      <c r="J216" s="3">
        <v>199</v>
      </c>
      <c r="K216" s="31" t="s">
        <v>19</v>
      </c>
      <c r="L216" s="8"/>
      <c r="M216" s="8" t="str">
        <f t="shared" si="7"/>
        <v/>
      </c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BU216" s="9"/>
      <c r="BV216" s="9"/>
      <c r="BW216" s="9"/>
      <c r="BX216" s="9"/>
      <c r="BY216" s="9"/>
      <c r="BZ216" s="9"/>
      <c r="CA216" s="9"/>
      <c r="CB216" s="9"/>
      <c r="CC216" s="9"/>
      <c r="CD216" s="9"/>
      <c r="CE216" s="9"/>
      <c r="CF216" s="9"/>
      <c r="CG216" s="9"/>
      <c r="CH216" s="9"/>
      <c r="CI216" s="9"/>
      <c r="CJ216" s="9"/>
      <c r="CK216" s="9"/>
      <c r="CL216" s="9"/>
      <c r="CM216" s="9"/>
      <c r="CN216" s="9"/>
      <c r="CO216" s="9"/>
      <c r="CP216" s="9"/>
      <c r="CQ216" s="9"/>
      <c r="CR216" s="9"/>
      <c r="CS216" s="9"/>
      <c r="CT216" s="9"/>
      <c r="CU216" s="9"/>
      <c r="CV216" s="9"/>
      <c r="CW216" s="9"/>
      <c r="CX216" s="9"/>
      <c r="CY216" s="9"/>
      <c r="CZ216" s="9"/>
      <c r="DA216" s="9"/>
      <c r="DB216" s="9"/>
      <c r="DC216" s="9"/>
      <c r="DD216" s="9"/>
      <c r="DE216" s="9"/>
      <c r="DF216" s="9"/>
    </row>
    <row r="217" spans="1:110" ht="16.5" customHeight="1" x14ac:dyDescent="0.4">
      <c r="A217" s="11"/>
      <c r="B217" s="10"/>
      <c r="C217" s="33" t="s">
        <v>462</v>
      </c>
      <c r="D217" s="34" t="s">
        <v>463</v>
      </c>
      <c r="E217" s="19">
        <v>993.59</v>
      </c>
      <c r="F217" s="19">
        <v>21005.79</v>
      </c>
      <c r="G217" s="19">
        <v>19404.7</v>
      </c>
      <c r="H217" s="36">
        <v>2594.6799999999998</v>
      </c>
      <c r="I217" s="31" t="s">
        <v>22</v>
      </c>
      <c r="J217" s="3">
        <v>200</v>
      </c>
      <c r="K217" s="31" t="s">
        <v>19</v>
      </c>
      <c r="L217" s="8"/>
      <c r="M217" s="8" t="str">
        <f t="shared" si="7"/>
        <v/>
      </c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9"/>
      <c r="CT217" s="9"/>
      <c r="CU217" s="9"/>
      <c r="CV217" s="9"/>
      <c r="CW217" s="9"/>
      <c r="CX217" s="9"/>
      <c r="CY217" s="9"/>
      <c r="CZ217" s="9"/>
      <c r="DA217" s="9"/>
      <c r="DB217" s="9"/>
      <c r="DC217" s="9"/>
      <c r="DD217" s="9"/>
      <c r="DE217" s="9"/>
      <c r="DF217" s="9"/>
    </row>
    <row r="218" spans="1:110" ht="16.5" customHeight="1" x14ac:dyDescent="0.4">
      <c r="A218" s="11"/>
      <c r="B218" s="10"/>
      <c r="C218" s="33" t="s">
        <v>464</v>
      </c>
      <c r="D218" s="34" t="s">
        <v>465</v>
      </c>
      <c r="E218" s="19">
        <v>2737</v>
      </c>
      <c r="F218" s="19">
        <v>42800</v>
      </c>
      <c r="G218" s="19">
        <v>45502</v>
      </c>
      <c r="H218" s="36">
        <v>35</v>
      </c>
      <c r="I218" s="31" t="s">
        <v>22</v>
      </c>
      <c r="J218" s="3">
        <v>201</v>
      </c>
      <c r="K218" s="31" t="s">
        <v>19</v>
      </c>
      <c r="L218" s="8"/>
      <c r="M218" s="8" t="str">
        <f t="shared" si="7"/>
        <v/>
      </c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9"/>
      <c r="CT218" s="9"/>
      <c r="CU218" s="9"/>
      <c r="CV218" s="9"/>
      <c r="CW218" s="9"/>
      <c r="CX218" s="9"/>
      <c r="CY218" s="9"/>
      <c r="CZ218" s="9"/>
      <c r="DA218" s="9"/>
      <c r="DB218" s="9"/>
      <c r="DC218" s="9"/>
      <c r="DD218" s="9"/>
      <c r="DE218" s="9"/>
      <c r="DF218" s="9"/>
    </row>
    <row r="219" spans="1:110" ht="16.5" customHeight="1" x14ac:dyDescent="0.4">
      <c r="A219" s="11"/>
      <c r="B219" s="10"/>
      <c r="C219" s="33" t="s">
        <v>466</v>
      </c>
      <c r="D219" s="34" t="s">
        <v>467</v>
      </c>
      <c r="E219" s="19">
        <v>1235.69</v>
      </c>
      <c r="F219" s="19">
        <v>14000</v>
      </c>
      <c r="G219" s="19">
        <v>14370.23</v>
      </c>
      <c r="H219" s="36">
        <v>865.46</v>
      </c>
      <c r="I219" s="31" t="s">
        <v>22</v>
      </c>
      <c r="J219" s="3">
        <v>202</v>
      </c>
      <c r="K219" s="31" t="s">
        <v>19</v>
      </c>
      <c r="L219" s="8"/>
      <c r="M219" s="8" t="str">
        <f t="shared" si="7"/>
        <v/>
      </c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  <c r="BU219" s="9"/>
      <c r="BV219" s="9"/>
      <c r="BW219" s="9"/>
      <c r="BX219" s="9"/>
      <c r="BY219" s="9"/>
      <c r="BZ219" s="9"/>
      <c r="CA219" s="9"/>
      <c r="CB219" s="9"/>
      <c r="CC219" s="9"/>
      <c r="CD219" s="9"/>
      <c r="CE219" s="9"/>
      <c r="CF219" s="9"/>
      <c r="CG219" s="9"/>
      <c r="CH219" s="9"/>
      <c r="CI219" s="9"/>
      <c r="CJ219" s="9"/>
      <c r="CK219" s="9"/>
      <c r="CL219" s="9"/>
      <c r="CM219" s="9"/>
      <c r="CN219" s="9"/>
      <c r="CO219" s="9"/>
      <c r="CP219" s="9"/>
      <c r="CQ219" s="9"/>
      <c r="CR219" s="9"/>
      <c r="CS219" s="9"/>
      <c r="CT219" s="9"/>
      <c r="CU219" s="9"/>
      <c r="CV219" s="9"/>
      <c r="CW219" s="9"/>
      <c r="CX219" s="9"/>
      <c r="CY219" s="9"/>
      <c r="CZ219" s="9"/>
      <c r="DA219" s="9"/>
      <c r="DB219" s="9"/>
      <c r="DC219" s="9"/>
      <c r="DD219" s="9"/>
      <c r="DE219" s="9"/>
      <c r="DF219" s="9"/>
    </row>
    <row r="220" spans="1:110" ht="16.5" customHeight="1" x14ac:dyDescent="0.4">
      <c r="A220" s="11"/>
      <c r="B220" s="10"/>
      <c r="C220" s="33" t="s">
        <v>468</v>
      </c>
      <c r="D220" s="34" t="s">
        <v>469</v>
      </c>
      <c r="E220" s="19">
        <v>20.47</v>
      </c>
      <c r="F220" s="19">
        <v>20500</v>
      </c>
      <c r="G220" s="19">
        <v>18217.11</v>
      </c>
      <c r="H220" s="36">
        <v>2303.36</v>
      </c>
      <c r="I220" s="31" t="s">
        <v>22</v>
      </c>
      <c r="J220" s="3">
        <v>203</v>
      </c>
      <c r="K220" s="31" t="s">
        <v>19</v>
      </c>
      <c r="L220" s="8"/>
      <c r="M220" s="8" t="str">
        <f t="shared" si="7"/>
        <v/>
      </c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  <c r="CX220" s="9"/>
      <c r="CY220" s="9"/>
      <c r="CZ220" s="9"/>
      <c r="DA220" s="9"/>
      <c r="DB220" s="9"/>
      <c r="DC220" s="9"/>
      <c r="DD220" s="9"/>
      <c r="DE220" s="9"/>
      <c r="DF220" s="9"/>
    </row>
    <row r="221" spans="1:110" ht="16.5" customHeight="1" x14ac:dyDescent="0.4">
      <c r="A221" s="11"/>
      <c r="B221" s="10"/>
      <c r="C221" s="33" t="s">
        <v>470</v>
      </c>
      <c r="D221" s="34" t="s">
        <v>471</v>
      </c>
      <c r="E221" s="19">
        <v>1433.29</v>
      </c>
      <c r="F221" s="19">
        <v>17000</v>
      </c>
      <c r="G221" s="19">
        <v>16945.97</v>
      </c>
      <c r="H221" s="36">
        <v>1487.32</v>
      </c>
      <c r="I221" s="31" t="s">
        <v>22</v>
      </c>
      <c r="J221" s="3">
        <v>204</v>
      </c>
      <c r="K221" s="31" t="s">
        <v>19</v>
      </c>
      <c r="L221" s="8"/>
      <c r="M221" s="8" t="str">
        <f t="shared" si="7"/>
        <v/>
      </c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9"/>
      <c r="CZ221" s="9"/>
      <c r="DA221" s="9"/>
      <c r="DB221" s="9"/>
      <c r="DC221" s="9"/>
      <c r="DD221" s="9"/>
      <c r="DE221" s="9"/>
      <c r="DF221" s="9"/>
    </row>
    <row r="222" spans="1:110" ht="16.5" customHeight="1" x14ac:dyDescent="0.4">
      <c r="A222" s="11"/>
      <c r="B222" s="10"/>
      <c r="C222" s="33" t="s">
        <v>472</v>
      </c>
      <c r="D222" s="34" t="s">
        <v>473</v>
      </c>
      <c r="E222" s="19">
        <v>1075.51</v>
      </c>
      <c r="F222" s="19">
        <v>3500</v>
      </c>
      <c r="G222" s="19">
        <v>2980.64</v>
      </c>
      <c r="H222" s="36">
        <v>1594.87</v>
      </c>
      <c r="I222" s="31" t="s">
        <v>22</v>
      </c>
      <c r="J222" s="3">
        <v>205</v>
      </c>
      <c r="K222" s="31" t="s">
        <v>19</v>
      </c>
      <c r="L222" s="8"/>
      <c r="M222" s="8" t="str">
        <f t="shared" si="7"/>
        <v/>
      </c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9"/>
      <c r="BY222" s="9"/>
      <c r="BZ222" s="9"/>
      <c r="CA222" s="9"/>
      <c r="CB222" s="9"/>
      <c r="CC222" s="9"/>
      <c r="CD222" s="9"/>
      <c r="CE222" s="9"/>
      <c r="CF222" s="9"/>
      <c r="CG222" s="9"/>
      <c r="CH222" s="9"/>
      <c r="CI222" s="9"/>
      <c r="CJ222" s="9"/>
      <c r="CK222" s="9"/>
      <c r="CL222" s="9"/>
      <c r="CM222" s="9"/>
      <c r="CN222" s="9"/>
      <c r="CO222" s="9"/>
      <c r="CP222" s="9"/>
      <c r="CQ222" s="9"/>
      <c r="CR222" s="9"/>
      <c r="CS222" s="9"/>
      <c r="CT222" s="9"/>
      <c r="CU222" s="9"/>
      <c r="CV222" s="9"/>
      <c r="CW222" s="9"/>
      <c r="CX222" s="9"/>
      <c r="CY222" s="9"/>
      <c r="CZ222" s="9"/>
      <c r="DA222" s="9"/>
      <c r="DB222" s="9"/>
      <c r="DC222" s="9"/>
      <c r="DD222" s="9"/>
      <c r="DE222" s="9"/>
      <c r="DF222" s="9"/>
    </row>
    <row r="223" spans="1:110" ht="16.5" customHeight="1" x14ac:dyDescent="0.4">
      <c r="A223" s="11"/>
      <c r="B223" s="10"/>
      <c r="C223" s="33" t="s">
        <v>474</v>
      </c>
      <c r="D223" s="34" t="s">
        <v>475</v>
      </c>
      <c r="E223" s="19">
        <v>2170.36</v>
      </c>
      <c r="F223" s="19">
        <v>25000</v>
      </c>
      <c r="G223" s="19">
        <v>26259.07</v>
      </c>
      <c r="H223" s="36">
        <v>911.29</v>
      </c>
      <c r="I223" s="31" t="s">
        <v>22</v>
      </c>
      <c r="J223" s="3">
        <v>206</v>
      </c>
      <c r="K223" s="31" t="s">
        <v>19</v>
      </c>
      <c r="L223" s="8"/>
      <c r="M223" s="8" t="str">
        <f t="shared" si="7"/>
        <v/>
      </c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CW223" s="9"/>
      <c r="CX223" s="9"/>
      <c r="CY223" s="9"/>
      <c r="CZ223" s="9"/>
      <c r="DA223" s="9"/>
      <c r="DB223" s="9"/>
      <c r="DC223" s="9"/>
      <c r="DD223" s="9"/>
      <c r="DE223" s="9"/>
      <c r="DF223" s="9"/>
    </row>
    <row r="224" spans="1:110" ht="16.5" customHeight="1" x14ac:dyDescent="0.4">
      <c r="A224" s="11"/>
      <c r="B224" s="10"/>
      <c r="C224" s="33" t="s">
        <v>476</v>
      </c>
      <c r="D224" s="34" t="s">
        <v>477</v>
      </c>
      <c r="E224" s="19">
        <v>15.94</v>
      </c>
      <c r="F224" s="19">
        <v>23250</v>
      </c>
      <c r="G224" s="19">
        <v>20735.310000000001</v>
      </c>
      <c r="H224" s="36">
        <v>2530.63</v>
      </c>
      <c r="I224" s="31" t="s">
        <v>22</v>
      </c>
      <c r="J224" s="3">
        <v>207</v>
      </c>
      <c r="K224" s="31" t="s">
        <v>19</v>
      </c>
      <c r="L224" s="8"/>
      <c r="M224" s="8" t="str">
        <f t="shared" si="7"/>
        <v/>
      </c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CW224" s="9"/>
      <c r="CX224" s="9"/>
      <c r="CY224" s="9"/>
      <c r="CZ224" s="9"/>
      <c r="DA224" s="9"/>
      <c r="DB224" s="9"/>
      <c r="DC224" s="9"/>
      <c r="DD224" s="9"/>
      <c r="DE224" s="9"/>
      <c r="DF224" s="9"/>
    </row>
    <row r="225" spans="1:110" ht="16.5" customHeight="1" x14ac:dyDescent="0.4">
      <c r="A225" s="11"/>
      <c r="B225" s="10"/>
      <c r="C225" s="33" t="s">
        <v>478</v>
      </c>
      <c r="D225" s="34" t="s">
        <v>479</v>
      </c>
      <c r="E225" s="19">
        <v>912.22</v>
      </c>
      <c r="F225" s="19">
        <v>43000</v>
      </c>
      <c r="G225" s="19">
        <v>43649.65</v>
      </c>
      <c r="H225" s="36">
        <v>262.57</v>
      </c>
      <c r="I225" s="31" t="s">
        <v>22</v>
      </c>
      <c r="J225" s="3">
        <v>208</v>
      </c>
      <c r="K225" s="31" t="s">
        <v>19</v>
      </c>
      <c r="L225" s="8"/>
      <c r="M225" s="8" t="str">
        <f t="shared" si="7"/>
        <v/>
      </c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BU225" s="9"/>
      <c r="BV225" s="9"/>
      <c r="BW225" s="9"/>
      <c r="BX225" s="9"/>
      <c r="BY225" s="9"/>
      <c r="BZ225" s="9"/>
      <c r="CA225" s="9"/>
      <c r="CB225" s="9"/>
      <c r="CC225" s="9"/>
      <c r="CD225" s="9"/>
      <c r="CE225" s="9"/>
      <c r="CF225" s="9"/>
      <c r="CG225" s="9"/>
      <c r="CH225" s="9"/>
      <c r="CI225" s="9"/>
      <c r="CJ225" s="9"/>
      <c r="CK225" s="9"/>
      <c r="CL225" s="9"/>
      <c r="CM225" s="9"/>
      <c r="CN225" s="9"/>
      <c r="CO225" s="9"/>
      <c r="CP225" s="9"/>
      <c r="CQ225" s="9"/>
      <c r="CR225" s="9"/>
      <c r="CS225" s="9"/>
      <c r="CT225" s="9"/>
      <c r="CU225" s="9"/>
      <c r="CV225" s="9"/>
      <c r="CW225" s="9"/>
      <c r="CX225" s="9"/>
      <c r="CY225" s="9"/>
      <c r="CZ225" s="9"/>
      <c r="DA225" s="9"/>
      <c r="DB225" s="9"/>
      <c r="DC225" s="9"/>
      <c r="DD225" s="9"/>
      <c r="DE225" s="9"/>
      <c r="DF225" s="9"/>
    </row>
    <row r="226" spans="1:110" ht="16.5" customHeight="1" x14ac:dyDescent="0.4">
      <c r="A226" s="11"/>
      <c r="B226" s="10"/>
      <c r="C226" s="33" t="s">
        <v>480</v>
      </c>
      <c r="D226" s="34" t="s">
        <v>481</v>
      </c>
      <c r="E226" s="19">
        <v>300</v>
      </c>
      <c r="F226" s="19">
        <v>6500</v>
      </c>
      <c r="G226" s="19">
        <v>6740</v>
      </c>
      <c r="H226" s="36">
        <v>60</v>
      </c>
      <c r="I226" s="31" t="s">
        <v>22</v>
      </c>
      <c r="J226" s="3">
        <v>209</v>
      </c>
      <c r="K226" s="31" t="s">
        <v>19</v>
      </c>
      <c r="L226" s="8"/>
      <c r="M226" s="8" t="str">
        <f t="shared" si="7"/>
        <v/>
      </c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CW226" s="9"/>
      <c r="CX226" s="9"/>
      <c r="CY226" s="9"/>
      <c r="CZ226" s="9"/>
      <c r="DA226" s="9"/>
      <c r="DB226" s="9"/>
      <c r="DC226" s="9"/>
      <c r="DD226" s="9"/>
      <c r="DE226" s="9"/>
      <c r="DF226" s="9"/>
    </row>
    <row r="227" spans="1:110" ht="16.5" customHeight="1" x14ac:dyDescent="0.4">
      <c r="A227" s="11"/>
      <c r="B227" s="10"/>
      <c r="C227" s="33" t="s">
        <v>482</v>
      </c>
      <c r="D227" s="34" t="s">
        <v>483</v>
      </c>
      <c r="E227" s="19">
        <v>1835.51</v>
      </c>
      <c r="F227" s="19">
        <v>232200</v>
      </c>
      <c r="G227" s="19">
        <v>229549.07</v>
      </c>
      <c r="H227" s="36">
        <v>4486.4399999999996</v>
      </c>
      <c r="I227" s="31" t="s">
        <v>22</v>
      </c>
      <c r="J227" s="3">
        <v>210</v>
      </c>
      <c r="K227" s="31" t="s">
        <v>19</v>
      </c>
      <c r="L227" s="8"/>
      <c r="M227" s="8" t="str">
        <f t="shared" si="7"/>
        <v/>
      </c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  <c r="CX227" s="9"/>
      <c r="CY227" s="9"/>
      <c r="CZ227" s="9"/>
      <c r="DA227" s="9"/>
      <c r="DB227" s="9"/>
      <c r="DC227" s="9"/>
      <c r="DD227" s="9"/>
      <c r="DE227" s="9"/>
      <c r="DF227" s="9"/>
    </row>
    <row r="228" spans="1:110" ht="16.5" customHeight="1" x14ac:dyDescent="0.4">
      <c r="A228" s="11"/>
      <c r="B228" s="10"/>
      <c r="C228" s="33" t="s">
        <v>484</v>
      </c>
      <c r="D228" s="34" t="s">
        <v>485</v>
      </c>
      <c r="E228" s="19">
        <v>278.95999999999998</v>
      </c>
      <c r="F228" s="19">
        <v>4000</v>
      </c>
      <c r="G228" s="19">
        <v>4030.79</v>
      </c>
      <c r="H228" s="36">
        <v>248.17</v>
      </c>
      <c r="I228" s="31" t="s">
        <v>22</v>
      </c>
      <c r="J228" s="3">
        <v>211</v>
      </c>
      <c r="K228" s="31" t="s">
        <v>19</v>
      </c>
      <c r="L228" s="8"/>
      <c r="M228" s="8" t="str">
        <f t="shared" si="7"/>
        <v/>
      </c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9"/>
      <c r="BZ228" s="9"/>
      <c r="CA228" s="9"/>
      <c r="CB228" s="9"/>
      <c r="CC228" s="9"/>
      <c r="CD228" s="9"/>
      <c r="CE228" s="9"/>
      <c r="CF228" s="9"/>
      <c r="CG228" s="9"/>
      <c r="CH228" s="9"/>
      <c r="CI228" s="9"/>
      <c r="CJ228" s="9"/>
      <c r="CK228" s="9"/>
      <c r="CL228" s="9"/>
      <c r="CM228" s="9"/>
      <c r="CN228" s="9"/>
      <c r="CO228" s="9"/>
      <c r="CP228" s="9"/>
      <c r="CQ228" s="9"/>
      <c r="CR228" s="9"/>
      <c r="CS228" s="9"/>
      <c r="CT228" s="9"/>
      <c r="CU228" s="9"/>
      <c r="CV228" s="9"/>
      <c r="CW228" s="9"/>
      <c r="CX228" s="9"/>
      <c r="CY228" s="9"/>
      <c r="CZ228" s="9"/>
      <c r="DA228" s="9"/>
      <c r="DB228" s="9"/>
      <c r="DC228" s="9"/>
      <c r="DD228" s="9"/>
      <c r="DE228" s="9"/>
      <c r="DF228" s="9"/>
    </row>
    <row r="229" spans="1:110" ht="16.5" customHeight="1" x14ac:dyDescent="0.4">
      <c r="A229" s="11"/>
      <c r="B229" s="10"/>
      <c r="C229" s="33" t="s">
        <v>486</v>
      </c>
      <c r="D229" s="34" t="s">
        <v>487</v>
      </c>
      <c r="E229" s="19">
        <v>0</v>
      </c>
      <c r="F229" s="19">
        <v>39272</v>
      </c>
      <c r="G229" s="19">
        <v>39214.620000000003</v>
      </c>
      <c r="H229" s="36">
        <v>57.38</v>
      </c>
      <c r="I229" s="31" t="s">
        <v>22</v>
      </c>
      <c r="J229" s="3">
        <v>212</v>
      </c>
      <c r="K229" s="31" t="s">
        <v>19</v>
      </c>
      <c r="L229" s="8"/>
      <c r="M229" s="8" t="str">
        <f t="shared" si="7"/>
        <v/>
      </c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9"/>
      <c r="CC229" s="9"/>
      <c r="CD229" s="9"/>
      <c r="CE229" s="9"/>
      <c r="CF229" s="9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9"/>
      <c r="CS229" s="9"/>
      <c r="CT229" s="9"/>
      <c r="CU229" s="9"/>
      <c r="CV229" s="9"/>
      <c r="CW229" s="9"/>
      <c r="CX229" s="9"/>
      <c r="CY229" s="9"/>
      <c r="CZ229" s="9"/>
      <c r="DA229" s="9"/>
      <c r="DB229" s="9"/>
      <c r="DC229" s="9"/>
      <c r="DD229" s="9"/>
      <c r="DE229" s="9"/>
      <c r="DF229" s="9"/>
    </row>
    <row r="230" spans="1:110" ht="16.5" customHeight="1" x14ac:dyDescent="0.4">
      <c r="A230" s="11"/>
      <c r="B230" s="10"/>
      <c r="C230" s="33" t="s">
        <v>488</v>
      </c>
      <c r="D230" s="34" t="s">
        <v>489</v>
      </c>
      <c r="E230" s="19">
        <v>0</v>
      </c>
      <c r="F230" s="19">
        <v>21690</v>
      </c>
      <c r="G230" s="19">
        <v>20940</v>
      </c>
      <c r="H230" s="36">
        <v>750</v>
      </c>
      <c r="I230" s="31" t="s">
        <v>22</v>
      </c>
      <c r="J230" s="3">
        <v>213</v>
      </c>
      <c r="K230" s="31" t="s">
        <v>19</v>
      </c>
      <c r="L230" s="8"/>
      <c r="M230" s="8" t="str">
        <f t="shared" si="7"/>
        <v/>
      </c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  <c r="BU230" s="9"/>
      <c r="BV230" s="9"/>
      <c r="BW230" s="9"/>
      <c r="BX230" s="9"/>
      <c r="BY230" s="9"/>
      <c r="BZ230" s="9"/>
      <c r="CA230" s="9"/>
      <c r="CB230" s="9"/>
      <c r="CC230" s="9"/>
      <c r="CD230" s="9"/>
      <c r="CE230" s="9"/>
      <c r="CF230" s="9"/>
      <c r="CG230" s="9"/>
      <c r="CH230" s="9"/>
      <c r="CI230" s="9"/>
      <c r="CJ230" s="9"/>
      <c r="CK230" s="9"/>
      <c r="CL230" s="9"/>
      <c r="CM230" s="9"/>
      <c r="CN230" s="9"/>
      <c r="CO230" s="9"/>
      <c r="CP230" s="9"/>
      <c r="CQ230" s="9"/>
      <c r="CR230" s="9"/>
      <c r="CS230" s="9"/>
      <c r="CT230" s="9"/>
      <c r="CU230" s="9"/>
      <c r="CV230" s="9"/>
      <c r="CW230" s="9"/>
      <c r="CX230" s="9"/>
      <c r="CY230" s="9"/>
      <c r="CZ230" s="9"/>
      <c r="DA230" s="9"/>
      <c r="DB230" s="9"/>
      <c r="DC230" s="9"/>
      <c r="DD230" s="9"/>
      <c r="DE230" s="9"/>
      <c r="DF230" s="9"/>
    </row>
    <row r="231" spans="1:110" ht="16.5" customHeight="1" x14ac:dyDescent="0.4">
      <c r="A231" s="11"/>
      <c r="B231" s="10"/>
      <c r="C231" s="33" t="s">
        <v>490</v>
      </c>
      <c r="D231" s="34" t="s">
        <v>491</v>
      </c>
      <c r="E231" s="19">
        <v>96</v>
      </c>
      <c r="F231" s="19">
        <v>21000</v>
      </c>
      <c r="G231" s="19">
        <v>19147.34</v>
      </c>
      <c r="H231" s="36">
        <v>1948.66</v>
      </c>
      <c r="I231" s="31" t="s">
        <v>22</v>
      </c>
      <c r="J231" s="3">
        <v>214</v>
      </c>
      <c r="K231" s="31" t="s">
        <v>19</v>
      </c>
      <c r="L231" s="8"/>
      <c r="M231" s="8" t="str">
        <f t="shared" si="7"/>
        <v/>
      </c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  <c r="CX231" s="9"/>
      <c r="CY231" s="9"/>
      <c r="CZ231" s="9"/>
      <c r="DA231" s="9"/>
      <c r="DB231" s="9"/>
      <c r="DC231" s="9"/>
      <c r="DD231" s="9"/>
      <c r="DE231" s="9"/>
      <c r="DF231" s="9"/>
    </row>
    <row r="232" spans="1:110" ht="16.5" customHeight="1" x14ac:dyDescent="0.4">
      <c r="A232" s="11"/>
      <c r="B232" s="10"/>
      <c r="C232" s="33" t="s">
        <v>492</v>
      </c>
      <c r="D232" s="34" t="s">
        <v>493</v>
      </c>
      <c r="E232" s="19">
        <v>0</v>
      </c>
      <c r="F232" s="19">
        <v>8500</v>
      </c>
      <c r="G232" s="19">
        <v>7537</v>
      </c>
      <c r="H232" s="36">
        <v>963</v>
      </c>
      <c r="I232" s="31" t="s">
        <v>22</v>
      </c>
      <c r="J232" s="3">
        <v>215</v>
      </c>
      <c r="K232" s="31" t="s">
        <v>19</v>
      </c>
      <c r="L232" s="8"/>
      <c r="M232" s="8" t="str">
        <f t="shared" si="7"/>
        <v/>
      </c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C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CW232" s="9"/>
      <c r="CX232" s="9"/>
      <c r="CY232" s="9"/>
      <c r="CZ232" s="9"/>
      <c r="DA232" s="9"/>
      <c r="DB232" s="9"/>
      <c r="DC232" s="9"/>
      <c r="DD232" s="9"/>
      <c r="DE232" s="9"/>
      <c r="DF232" s="9"/>
    </row>
    <row r="233" spans="1:110" ht="16.5" customHeight="1" x14ac:dyDescent="0.4">
      <c r="A233" s="11"/>
      <c r="B233" s="10"/>
      <c r="C233" s="33" t="s">
        <v>494</v>
      </c>
      <c r="D233" s="34" t="s">
        <v>495</v>
      </c>
      <c r="E233" s="19">
        <v>0</v>
      </c>
      <c r="F233" s="19">
        <v>3760</v>
      </c>
      <c r="G233" s="19">
        <v>3671.4</v>
      </c>
      <c r="H233" s="36">
        <v>88.6</v>
      </c>
      <c r="I233" s="31" t="s">
        <v>22</v>
      </c>
      <c r="J233" s="3">
        <v>216</v>
      </c>
      <c r="K233" s="31" t="s">
        <v>19</v>
      </c>
      <c r="L233" s="8"/>
      <c r="M233" s="8" t="str">
        <f t="shared" si="7"/>
        <v/>
      </c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  <c r="CX233" s="9"/>
      <c r="CY233" s="9"/>
      <c r="CZ233" s="9"/>
      <c r="DA233" s="9"/>
      <c r="DB233" s="9"/>
      <c r="DC233" s="9"/>
      <c r="DD233" s="9"/>
      <c r="DE233" s="9"/>
      <c r="DF233" s="9"/>
    </row>
    <row r="234" spans="1:110" ht="16.5" customHeight="1" x14ac:dyDescent="0.4">
      <c r="A234" s="11"/>
      <c r="B234" s="10"/>
      <c r="C234" s="33" t="s">
        <v>496</v>
      </c>
      <c r="D234" s="34" t="s">
        <v>497</v>
      </c>
      <c r="E234" s="19">
        <v>0</v>
      </c>
      <c r="F234" s="19">
        <v>6000</v>
      </c>
      <c r="G234" s="19">
        <v>3557.39</v>
      </c>
      <c r="H234" s="36">
        <v>2442.61</v>
      </c>
      <c r="I234" s="31" t="s">
        <v>22</v>
      </c>
      <c r="J234" s="3">
        <v>217</v>
      </c>
      <c r="K234" s="31" t="s">
        <v>19</v>
      </c>
      <c r="L234" s="8"/>
      <c r="M234" s="8" t="str">
        <f t="shared" si="7"/>
        <v/>
      </c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  <c r="CX234" s="9"/>
      <c r="CY234" s="9"/>
      <c r="CZ234" s="9"/>
      <c r="DA234" s="9"/>
      <c r="DB234" s="9"/>
      <c r="DC234" s="9"/>
      <c r="DD234" s="9"/>
      <c r="DE234" s="9"/>
      <c r="DF234" s="9"/>
    </row>
    <row r="235" spans="1:110" ht="16.5" customHeight="1" x14ac:dyDescent="0.4">
      <c r="A235" s="11"/>
      <c r="B235" s="34" t="s">
        <v>498</v>
      </c>
      <c r="C235" s="12"/>
      <c r="D235" s="10"/>
      <c r="E235" s="19">
        <v>4180523.65</v>
      </c>
      <c r="F235" s="19">
        <v>28453920.25</v>
      </c>
      <c r="G235" s="19">
        <v>29474393</v>
      </c>
      <c r="H235" s="18">
        <v>3160050.9</v>
      </c>
      <c r="I235" s="31" t="s">
        <v>22</v>
      </c>
      <c r="J235" s="3">
        <v>217.5</v>
      </c>
      <c r="K235" s="31" t="s">
        <v>25</v>
      </c>
      <c r="L235" s="8"/>
      <c r="M235" s="35" t="s">
        <v>22</v>
      </c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  <c r="BU235" s="9"/>
      <c r="BV235" s="9"/>
      <c r="BW235" s="9"/>
      <c r="BX235" s="9"/>
      <c r="BY235" s="9"/>
      <c r="BZ235" s="9"/>
      <c r="CA235" s="9"/>
      <c r="CB235" s="9"/>
      <c r="CC235" s="9"/>
      <c r="CD235" s="9"/>
      <c r="CE235" s="9"/>
      <c r="CF235" s="9"/>
      <c r="CG235" s="9"/>
      <c r="CH235" s="9"/>
      <c r="CI235" s="9"/>
      <c r="CJ235" s="9"/>
      <c r="CK235" s="9"/>
      <c r="CL235" s="9"/>
      <c r="CM235" s="9"/>
      <c r="CN235" s="9"/>
      <c r="CO235" s="9"/>
      <c r="CP235" s="9"/>
      <c r="CQ235" s="9"/>
      <c r="CR235" s="9"/>
      <c r="CS235" s="9"/>
      <c r="CT235" s="9"/>
      <c r="CU235" s="9"/>
      <c r="CV235" s="9"/>
      <c r="CW235" s="9"/>
      <c r="CX235" s="9"/>
      <c r="CY235" s="9"/>
      <c r="CZ235" s="9"/>
      <c r="DA235" s="9"/>
      <c r="DB235" s="9"/>
      <c r="DC235" s="9"/>
      <c r="DD235" s="9"/>
      <c r="DE235" s="9"/>
      <c r="DF235" s="9"/>
    </row>
    <row r="236" spans="1:110" ht="16.5" customHeight="1" x14ac:dyDescent="0.4">
      <c r="A236" s="32" t="s">
        <v>501</v>
      </c>
      <c r="B236" s="34" t="s">
        <v>502</v>
      </c>
      <c r="C236" s="33" t="s">
        <v>499</v>
      </c>
      <c r="D236" s="34" t="s">
        <v>500</v>
      </c>
      <c r="E236" s="19">
        <v>0</v>
      </c>
      <c r="F236" s="19">
        <v>47100</v>
      </c>
      <c r="G236" s="19">
        <v>40000</v>
      </c>
      <c r="H236" s="36">
        <v>7100</v>
      </c>
      <c r="I236" s="31" t="s">
        <v>22</v>
      </c>
      <c r="J236" s="3">
        <v>218</v>
      </c>
      <c r="K236" s="31" t="s">
        <v>19</v>
      </c>
      <c r="L236" s="8"/>
      <c r="M236" s="8" t="str">
        <f>IF(AND(I235:I903="A",K235:K903="T"),"A",IF(AND(I235:I903="P",K235:K903="T"),"P",IF(AND(I235:I903="C",K235:K903="T"),"C",IF(AND(I235:I903="R",K235:K903="T"),"R",""))))</f>
        <v/>
      </c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  <c r="BU236" s="9"/>
      <c r="BV236" s="9"/>
      <c r="BW236" s="9"/>
      <c r="BX236" s="9"/>
      <c r="BY236" s="9"/>
      <c r="BZ236" s="9"/>
      <c r="CA236" s="9"/>
      <c r="CB236" s="9"/>
      <c r="CC236" s="9"/>
      <c r="CD236" s="9"/>
      <c r="CE236" s="9"/>
      <c r="CF236" s="9"/>
      <c r="CG236" s="9"/>
      <c r="CH236" s="9"/>
      <c r="CI236" s="9"/>
      <c r="CJ236" s="9"/>
      <c r="CK236" s="9"/>
      <c r="CL236" s="9"/>
      <c r="CM236" s="9"/>
      <c r="CN236" s="9"/>
      <c r="CO236" s="9"/>
      <c r="CP236" s="9"/>
      <c r="CQ236" s="9"/>
      <c r="CR236" s="9"/>
      <c r="CS236" s="9"/>
      <c r="CT236" s="9"/>
      <c r="CU236" s="9"/>
      <c r="CV236" s="9"/>
      <c r="CW236" s="9"/>
      <c r="CX236" s="9"/>
      <c r="CY236" s="9"/>
      <c r="CZ236" s="9"/>
      <c r="DA236" s="9"/>
      <c r="DB236" s="9"/>
      <c r="DC236" s="9"/>
      <c r="DD236" s="9"/>
      <c r="DE236" s="9"/>
      <c r="DF236" s="9"/>
    </row>
    <row r="237" spans="1:110" ht="16.5" customHeight="1" x14ac:dyDescent="0.4">
      <c r="A237" s="11"/>
      <c r="B237" s="10"/>
      <c r="C237" s="33" t="s">
        <v>503</v>
      </c>
      <c r="D237" s="34" t="s">
        <v>504</v>
      </c>
      <c r="E237" s="19">
        <v>120</v>
      </c>
      <c r="F237" s="19">
        <v>4560</v>
      </c>
      <c r="G237" s="19">
        <v>4630</v>
      </c>
      <c r="H237" s="36">
        <v>50</v>
      </c>
      <c r="I237" s="31" t="s">
        <v>22</v>
      </c>
      <c r="J237" s="3">
        <v>219</v>
      </c>
      <c r="K237" s="31" t="s">
        <v>19</v>
      </c>
      <c r="L237" s="8"/>
      <c r="M237" s="8" t="str">
        <f>IF(AND(I236:I904="A",K236:K904="T"),"A",IF(AND(I236:I904="P",K236:K904="T"),"P",IF(AND(I236:I904="C",K236:K904="T"),"C",IF(AND(I236:I904="R",K236:K904="T"),"R",""))))</f>
        <v/>
      </c>
      <c r="N237" s="9" t="s">
        <v>1331</v>
      </c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CZ237" s="9"/>
      <c r="DA237" s="9"/>
      <c r="DB237" s="9"/>
      <c r="DC237" s="9"/>
      <c r="DD237" s="9"/>
      <c r="DE237" s="9"/>
      <c r="DF237" s="9"/>
    </row>
    <row r="238" spans="1:110" ht="16.5" customHeight="1" x14ac:dyDescent="0.4">
      <c r="A238" s="11"/>
      <c r="B238" s="34" t="s">
        <v>505</v>
      </c>
      <c r="C238" s="12"/>
      <c r="D238" s="10"/>
      <c r="E238" s="19">
        <v>120</v>
      </c>
      <c r="F238" s="19">
        <v>51660</v>
      </c>
      <c r="G238" s="19">
        <v>44630</v>
      </c>
      <c r="H238" s="18">
        <v>7150</v>
      </c>
      <c r="I238" s="31" t="s">
        <v>22</v>
      </c>
      <c r="J238" s="3">
        <v>219.5</v>
      </c>
      <c r="K238" s="31" t="s">
        <v>25</v>
      </c>
      <c r="L238" s="8"/>
      <c r="M238" s="35" t="s">
        <v>22</v>
      </c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  <c r="BU238" s="9"/>
      <c r="BV238" s="9"/>
      <c r="BW238" s="9"/>
      <c r="BX238" s="9"/>
      <c r="BY238" s="9"/>
      <c r="BZ238" s="9"/>
      <c r="CA238" s="9"/>
      <c r="CB238" s="9"/>
      <c r="CC238" s="9"/>
      <c r="CD238" s="9"/>
      <c r="CE238" s="9"/>
      <c r="CF238" s="9"/>
      <c r="CG238" s="9"/>
      <c r="CH238" s="9"/>
      <c r="CI238" s="9"/>
      <c r="CJ238" s="9"/>
      <c r="CK238" s="9"/>
      <c r="CL238" s="9"/>
      <c r="CM238" s="9"/>
      <c r="CN238" s="9"/>
      <c r="CO238" s="9"/>
      <c r="CP238" s="9"/>
      <c r="CQ238" s="9"/>
      <c r="CR238" s="9"/>
      <c r="CS238" s="9"/>
      <c r="CT238" s="9"/>
      <c r="CU238" s="9"/>
      <c r="CV238" s="9"/>
      <c r="CW238" s="9"/>
      <c r="CX238" s="9"/>
      <c r="CY238" s="9"/>
      <c r="CZ238" s="9"/>
      <c r="DA238" s="9"/>
      <c r="DB238" s="9"/>
      <c r="DC238" s="9"/>
      <c r="DD238" s="9"/>
      <c r="DE238" s="9"/>
      <c r="DF238" s="9"/>
    </row>
    <row r="239" spans="1:110" ht="16.5" customHeight="1" x14ac:dyDescent="0.4">
      <c r="A239" s="32" t="s">
        <v>508</v>
      </c>
      <c r="B239" s="34" t="s">
        <v>509</v>
      </c>
      <c r="C239" s="33" t="s">
        <v>506</v>
      </c>
      <c r="D239" s="34" t="s">
        <v>507</v>
      </c>
      <c r="E239" s="19">
        <v>3249.96</v>
      </c>
      <c r="F239" s="19">
        <v>17646.580000000002</v>
      </c>
      <c r="G239" s="19">
        <v>19437.46</v>
      </c>
      <c r="H239" s="36">
        <v>1459.08</v>
      </c>
      <c r="I239" s="31" t="s">
        <v>22</v>
      </c>
      <c r="J239" s="3">
        <v>220</v>
      </c>
      <c r="K239" s="31" t="s">
        <v>19</v>
      </c>
      <c r="L239" s="8"/>
      <c r="M239" s="8" t="str">
        <f t="shared" ref="M239:M268" si="8">IF(AND(I238:I906="A",K238:K906="T"),"A",IF(AND(I238:I906="P",K238:K906="T"),"P",IF(AND(I238:I906="C",K238:K906="T"),"C",IF(AND(I238:I906="R",K238:K906="T"),"R",""))))</f>
        <v/>
      </c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  <c r="CX239" s="9"/>
      <c r="CY239" s="9"/>
      <c r="CZ239" s="9"/>
      <c r="DA239" s="9"/>
      <c r="DB239" s="9"/>
      <c r="DC239" s="9"/>
      <c r="DD239" s="9"/>
      <c r="DE239" s="9"/>
      <c r="DF239" s="9"/>
    </row>
    <row r="240" spans="1:110" ht="16.5" customHeight="1" x14ac:dyDescent="0.4">
      <c r="A240" s="11"/>
      <c r="B240" s="10"/>
      <c r="C240" s="33" t="s">
        <v>510</v>
      </c>
      <c r="D240" s="34" t="s">
        <v>511</v>
      </c>
      <c r="E240" s="19">
        <v>2905.04</v>
      </c>
      <c r="F240" s="19">
        <v>9460</v>
      </c>
      <c r="G240" s="19">
        <v>10733.63</v>
      </c>
      <c r="H240" s="36">
        <v>1631.41</v>
      </c>
      <c r="I240" s="31" t="s">
        <v>22</v>
      </c>
      <c r="J240" s="3">
        <v>221</v>
      </c>
      <c r="K240" s="31" t="s">
        <v>19</v>
      </c>
      <c r="L240" s="8"/>
      <c r="M240" s="8" t="str">
        <f t="shared" si="8"/>
        <v/>
      </c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C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CW240" s="9"/>
      <c r="CX240" s="9"/>
      <c r="CY240" s="9"/>
      <c r="CZ240" s="9"/>
      <c r="DA240" s="9"/>
      <c r="DB240" s="9"/>
      <c r="DC240" s="9"/>
      <c r="DD240" s="9"/>
      <c r="DE240" s="9"/>
      <c r="DF240" s="9"/>
    </row>
    <row r="241" spans="1:110" ht="16.5" customHeight="1" x14ac:dyDescent="0.4">
      <c r="A241" s="11"/>
      <c r="B241" s="10"/>
      <c r="C241" s="33" t="s">
        <v>512</v>
      </c>
      <c r="D241" s="34" t="s">
        <v>513</v>
      </c>
      <c r="E241" s="19">
        <v>1859.22</v>
      </c>
      <c r="F241" s="19">
        <v>15000</v>
      </c>
      <c r="G241" s="19">
        <v>12808.14</v>
      </c>
      <c r="H241" s="36">
        <v>4051.08</v>
      </c>
      <c r="I241" s="31" t="s">
        <v>22</v>
      </c>
      <c r="J241" s="3">
        <v>222</v>
      </c>
      <c r="K241" s="31" t="s">
        <v>19</v>
      </c>
      <c r="L241" s="8"/>
      <c r="M241" s="8" t="str">
        <f t="shared" si="8"/>
        <v/>
      </c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C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CW241" s="9"/>
      <c r="CX241" s="9"/>
      <c r="CY241" s="9"/>
      <c r="CZ241" s="9"/>
      <c r="DA241" s="9"/>
      <c r="DB241" s="9"/>
      <c r="DC241" s="9"/>
      <c r="DD241" s="9"/>
      <c r="DE241" s="9"/>
      <c r="DF241" s="9"/>
    </row>
    <row r="242" spans="1:110" ht="16.5" customHeight="1" x14ac:dyDescent="0.4">
      <c r="A242" s="11"/>
      <c r="B242" s="10"/>
      <c r="C242" s="33" t="s">
        <v>514</v>
      </c>
      <c r="D242" s="34" t="s">
        <v>515</v>
      </c>
      <c r="E242" s="19">
        <v>991.45</v>
      </c>
      <c r="F242" s="19">
        <v>8239.5</v>
      </c>
      <c r="G242" s="19">
        <v>7416.43</v>
      </c>
      <c r="H242" s="36">
        <v>1814.52</v>
      </c>
      <c r="I242" s="31" t="s">
        <v>22</v>
      </c>
      <c r="J242" s="3">
        <v>223</v>
      </c>
      <c r="K242" s="31" t="s">
        <v>19</v>
      </c>
      <c r="L242" s="8"/>
      <c r="M242" s="8" t="str">
        <f t="shared" si="8"/>
        <v/>
      </c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  <c r="CX242" s="9"/>
      <c r="CY242" s="9"/>
      <c r="CZ242" s="9"/>
      <c r="DA242" s="9"/>
      <c r="DB242" s="9"/>
      <c r="DC242" s="9"/>
      <c r="DD242" s="9"/>
      <c r="DE242" s="9"/>
      <c r="DF242" s="9"/>
    </row>
    <row r="243" spans="1:110" ht="16.5" customHeight="1" x14ac:dyDescent="0.4">
      <c r="A243" s="11"/>
      <c r="B243" s="10"/>
      <c r="C243" s="33" t="s">
        <v>516</v>
      </c>
      <c r="D243" s="34" t="s">
        <v>517</v>
      </c>
      <c r="E243" s="19">
        <v>650.80999999999995</v>
      </c>
      <c r="F243" s="19">
        <v>1700</v>
      </c>
      <c r="G243" s="19">
        <v>2228.33</v>
      </c>
      <c r="H243" s="36">
        <v>122.48</v>
      </c>
      <c r="I243" s="31" t="s">
        <v>22</v>
      </c>
      <c r="J243" s="3">
        <v>224</v>
      </c>
      <c r="K243" s="31" t="s">
        <v>19</v>
      </c>
      <c r="L243" s="8"/>
      <c r="M243" s="8" t="str">
        <f t="shared" si="8"/>
        <v/>
      </c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  <c r="CX243" s="9"/>
      <c r="CY243" s="9"/>
      <c r="CZ243" s="9"/>
      <c r="DA243" s="9"/>
      <c r="DB243" s="9"/>
      <c r="DC243" s="9"/>
      <c r="DD243" s="9"/>
      <c r="DE243" s="9"/>
      <c r="DF243" s="9"/>
    </row>
    <row r="244" spans="1:110" ht="16.5" customHeight="1" x14ac:dyDescent="0.4">
      <c r="A244" s="11"/>
      <c r="B244" s="10"/>
      <c r="C244" s="33" t="s">
        <v>518</v>
      </c>
      <c r="D244" s="34" t="s">
        <v>519</v>
      </c>
      <c r="E244" s="19">
        <v>2750.11</v>
      </c>
      <c r="F244" s="19">
        <v>5610</v>
      </c>
      <c r="G244" s="19">
        <v>8147.83</v>
      </c>
      <c r="H244" s="36">
        <v>212.28</v>
      </c>
      <c r="I244" s="31" t="s">
        <v>22</v>
      </c>
      <c r="J244" s="3">
        <v>225</v>
      </c>
      <c r="K244" s="31" t="s">
        <v>19</v>
      </c>
      <c r="L244" s="8"/>
      <c r="M244" s="8" t="str">
        <f t="shared" si="8"/>
        <v/>
      </c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9"/>
      <c r="BV244" s="9"/>
      <c r="BW244" s="9"/>
      <c r="BX244" s="9"/>
      <c r="BY244" s="9"/>
      <c r="BZ244" s="9"/>
      <c r="CA244" s="9"/>
      <c r="CB244" s="9"/>
      <c r="CC244" s="9"/>
      <c r="CD244" s="9"/>
      <c r="CE244" s="9"/>
      <c r="CF244" s="9"/>
      <c r="CG244" s="9"/>
      <c r="CH244" s="9"/>
      <c r="CI244" s="9"/>
      <c r="CJ244" s="9"/>
      <c r="CK244" s="9"/>
      <c r="CL244" s="9"/>
      <c r="CM244" s="9"/>
      <c r="CN244" s="9"/>
      <c r="CO244" s="9"/>
      <c r="CP244" s="9"/>
      <c r="CQ244" s="9"/>
      <c r="CR244" s="9"/>
      <c r="CS244" s="9"/>
      <c r="CT244" s="9"/>
      <c r="CU244" s="9"/>
      <c r="CV244" s="9"/>
      <c r="CW244" s="9"/>
      <c r="CX244" s="9"/>
      <c r="CY244" s="9"/>
      <c r="CZ244" s="9"/>
      <c r="DA244" s="9"/>
      <c r="DB244" s="9"/>
      <c r="DC244" s="9"/>
      <c r="DD244" s="9"/>
      <c r="DE244" s="9"/>
      <c r="DF244" s="9"/>
    </row>
    <row r="245" spans="1:110" ht="16.5" customHeight="1" x14ac:dyDescent="0.4">
      <c r="A245" s="11"/>
      <c r="B245" s="10"/>
      <c r="C245" s="33" t="s">
        <v>520</v>
      </c>
      <c r="D245" s="34" t="s">
        <v>521</v>
      </c>
      <c r="E245" s="19">
        <v>1714.44</v>
      </c>
      <c r="F245" s="19">
        <v>14421.28</v>
      </c>
      <c r="G245" s="19">
        <v>15017.83</v>
      </c>
      <c r="H245" s="36">
        <v>1117.8900000000001</v>
      </c>
      <c r="I245" s="31" t="s">
        <v>22</v>
      </c>
      <c r="J245" s="3">
        <v>226</v>
      </c>
      <c r="K245" s="31" t="s">
        <v>19</v>
      </c>
      <c r="L245" s="8"/>
      <c r="M245" s="8" t="str">
        <f t="shared" si="8"/>
        <v/>
      </c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BP245" s="9"/>
      <c r="BQ245" s="9"/>
      <c r="BR245" s="9"/>
      <c r="BS245" s="9"/>
      <c r="BT245" s="9"/>
      <c r="BU245" s="9"/>
      <c r="BV245" s="9"/>
      <c r="BW245" s="9"/>
      <c r="BX245" s="9"/>
      <c r="BY245" s="9"/>
      <c r="BZ245" s="9"/>
      <c r="CA245" s="9"/>
      <c r="CB245" s="9"/>
      <c r="CC245" s="9"/>
      <c r="CD245" s="9"/>
      <c r="CE245" s="9"/>
      <c r="CF245" s="9"/>
      <c r="CG245" s="9"/>
      <c r="CH245" s="9"/>
      <c r="CI245" s="9"/>
      <c r="CJ245" s="9"/>
      <c r="CK245" s="9"/>
      <c r="CL245" s="9"/>
      <c r="CM245" s="9"/>
      <c r="CN245" s="9"/>
      <c r="CO245" s="9"/>
      <c r="CP245" s="9"/>
      <c r="CQ245" s="9"/>
      <c r="CR245" s="9"/>
      <c r="CS245" s="9"/>
      <c r="CT245" s="9"/>
      <c r="CU245" s="9"/>
      <c r="CV245" s="9"/>
      <c r="CW245" s="9"/>
      <c r="CX245" s="9"/>
      <c r="CY245" s="9"/>
      <c r="CZ245" s="9"/>
      <c r="DA245" s="9"/>
      <c r="DB245" s="9"/>
      <c r="DC245" s="9"/>
      <c r="DD245" s="9"/>
      <c r="DE245" s="9"/>
      <c r="DF245" s="9"/>
    </row>
    <row r="246" spans="1:110" ht="16.5" customHeight="1" x14ac:dyDescent="0.4">
      <c r="A246" s="11"/>
      <c r="B246" s="10"/>
      <c r="C246" s="33" t="s">
        <v>522</v>
      </c>
      <c r="D246" s="34" t="s">
        <v>523</v>
      </c>
      <c r="E246" s="19">
        <v>486.55</v>
      </c>
      <c r="F246" s="19">
        <v>0</v>
      </c>
      <c r="G246" s="19">
        <v>0</v>
      </c>
      <c r="H246" s="36">
        <v>486.55</v>
      </c>
      <c r="I246" s="31" t="s">
        <v>22</v>
      </c>
      <c r="J246" s="3">
        <v>227</v>
      </c>
      <c r="K246" s="31" t="s">
        <v>19</v>
      </c>
      <c r="L246" s="8"/>
      <c r="M246" s="8" t="str">
        <f t="shared" si="8"/>
        <v/>
      </c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  <c r="CX246" s="9"/>
      <c r="CY246" s="9"/>
      <c r="CZ246" s="9"/>
      <c r="DA246" s="9"/>
      <c r="DB246" s="9"/>
      <c r="DC246" s="9"/>
      <c r="DD246" s="9"/>
      <c r="DE246" s="9"/>
      <c r="DF246" s="9"/>
    </row>
    <row r="247" spans="1:110" ht="16.5" customHeight="1" x14ac:dyDescent="0.4">
      <c r="A247" s="11"/>
      <c r="B247" s="10"/>
      <c r="C247" s="33" t="s">
        <v>524</v>
      </c>
      <c r="D247" s="34" t="s">
        <v>525</v>
      </c>
      <c r="E247" s="19">
        <v>5072.38</v>
      </c>
      <c r="F247" s="19">
        <v>38682.06</v>
      </c>
      <c r="G247" s="19">
        <v>37758.26</v>
      </c>
      <c r="H247" s="36">
        <v>5996.18</v>
      </c>
      <c r="I247" s="31" t="s">
        <v>22</v>
      </c>
      <c r="J247" s="3">
        <v>228</v>
      </c>
      <c r="K247" s="31" t="s">
        <v>19</v>
      </c>
      <c r="L247" s="8"/>
      <c r="M247" s="8" t="str">
        <f t="shared" si="8"/>
        <v/>
      </c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  <c r="CX247" s="9"/>
      <c r="CY247" s="9"/>
      <c r="CZ247" s="9"/>
      <c r="DA247" s="9"/>
      <c r="DB247" s="9"/>
      <c r="DC247" s="9"/>
      <c r="DD247" s="9"/>
      <c r="DE247" s="9"/>
      <c r="DF247" s="9"/>
    </row>
    <row r="248" spans="1:110" ht="16.5" customHeight="1" x14ac:dyDescent="0.4">
      <c r="A248" s="11"/>
      <c r="B248" s="10"/>
      <c r="C248" s="33" t="s">
        <v>526</v>
      </c>
      <c r="D248" s="34" t="s">
        <v>527</v>
      </c>
      <c r="E248" s="19">
        <v>6499.19</v>
      </c>
      <c r="F248" s="19">
        <v>6445.13</v>
      </c>
      <c r="G248" s="19">
        <v>5552.25</v>
      </c>
      <c r="H248" s="36">
        <v>7392.07</v>
      </c>
      <c r="I248" s="31" t="s">
        <v>22</v>
      </c>
      <c r="J248" s="3">
        <v>229</v>
      </c>
      <c r="K248" s="31" t="s">
        <v>19</v>
      </c>
      <c r="L248" s="8"/>
      <c r="M248" s="8" t="str">
        <f t="shared" si="8"/>
        <v/>
      </c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  <c r="CX248" s="9"/>
      <c r="CY248" s="9"/>
      <c r="CZ248" s="9"/>
      <c r="DA248" s="9"/>
      <c r="DB248" s="9"/>
      <c r="DC248" s="9"/>
      <c r="DD248" s="9"/>
      <c r="DE248" s="9"/>
      <c r="DF248" s="9"/>
    </row>
    <row r="249" spans="1:110" ht="16.5" customHeight="1" x14ac:dyDescent="0.4">
      <c r="A249" s="11"/>
      <c r="B249" s="10"/>
      <c r="C249" s="33" t="s">
        <v>528</v>
      </c>
      <c r="D249" s="34" t="s">
        <v>529</v>
      </c>
      <c r="E249" s="19">
        <v>7329.72</v>
      </c>
      <c r="F249" s="19">
        <v>13002.27</v>
      </c>
      <c r="G249" s="19">
        <v>14803.69</v>
      </c>
      <c r="H249" s="36">
        <v>5528.3</v>
      </c>
      <c r="I249" s="31" t="s">
        <v>22</v>
      </c>
      <c r="J249" s="3">
        <v>230</v>
      </c>
      <c r="K249" s="31" t="s">
        <v>19</v>
      </c>
      <c r="L249" s="8"/>
      <c r="M249" s="8" t="str">
        <f t="shared" si="8"/>
        <v/>
      </c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  <c r="CX249" s="9"/>
      <c r="CY249" s="9"/>
      <c r="CZ249" s="9"/>
      <c r="DA249" s="9"/>
      <c r="DB249" s="9"/>
      <c r="DC249" s="9"/>
      <c r="DD249" s="9"/>
      <c r="DE249" s="9"/>
      <c r="DF249" s="9"/>
    </row>
    <row r="250" spans="1:110" ht="16.5" customHeight="1" x14ac:dyDescent="0.4">
      <c r="A250" s="11"/>
      <c r="B250" s="10"/>
      <c r="C250" s="33" t="s">
        <v>530</v>
      </c>
      <c r="D250" s="34" t="s">
        <v>531</v>
      </c>
      <c r="E250" s="19">
        <v>345.6</v>
      </c>
      <c r="F250" s="19">
        <v>31935</v>
      </c>
      <c r="G250" s="19">
        <v>32081.48</v>
      </c>
      <c r="H250" s="36">
        <v>199.12</v>
      </c>
      <c r="I250" s="31" t="s">
        <v>22</v>
      </c>
      <c r="J250" s="3">
        <v>231</v>
      </c>
      <c r="K250" s="31" t="s">
        <v>19</v>
      </c>
      <c r="L250" s="8"/>
      <c r="M250" s="8" t="str">
        <f t="shared" si="8"/>
        <v/>
      </c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9"/>
      <c r="BY250" s="9"/>
      <c r="BZ250" s="9"/>
      <c r="CA250" s="9"/>
      <c r="CB250" s="9"/>
      <c r="CC250" s="9"/>
      <c r="CD250" s="9"/>
      <c r="CE250" s="9"/>
      <c r="CF250" s="9"/>
      <c r="CG250" s="9"/>
      <c r="CH250" s="9"/>
      <c r="CI250" s="9"/>
      <c r="CJ250" s="9"/>
      <c r="CK250" s="9"/>
      <c r="CL250" s="9"/>
      <c r="CM250" s="9"/>
      <c r="CN250" s="9"/>
      <c r="CO250" s="9"/>
      <c r="CP250" s="9"/>
      <c r="CQ250" s="9"/>
      <c r="CR250" s="9"/>
      <c r="CS250" s="9"/>
      <c r="CT250" s="9"/>
      <c r="CU250" s="9"/>
      <c r="CV250" s="9"/>
      <c r="CW250" s="9"/>
      <c r="CX250" s="9"/>
      <c r="CY250" s="9"/>
      <c r="CZ250" s="9"/>
      <c r="DA250" s="9"/>
      <c r="DB250" s="9"/>
      <c r="DC250" s="9"/>
      <c r="DD250" s="9"/>
      <c r="DE250" s="9"/>
      <c r="DF250" s="9"/>
    </row>
    <row r="251" spans="1:110" ht="16.5" customHeight="1" x14ac:dyDescent="0.4">
      <c r="A251" s="11"/>
      <c r="B251" s="10"/>
      <c r="C251" s="33" t="s">
        <v>532</v>
      </c>
      <c r="D251" s="34" t="s">
        <v>533</v>
      </c>
      <c r="E251" s="19">
        <v>17353.5</v>
      </c>
      <c r="F251" s="19">
        <v>0</v>
      </c>
      <c r="G251" s="19">
        <v>15778.5</v>
      </c>
      <c r="H251" s="36">
        <v>1575</v>
      </c>
      <c r="I251" s="31" t="s">
        <v>22</v>
      </c>
      <c r="J251" s="3">
        <v>232</v>
      </c>
      <c r="K251" s="31" t="s">
        <v>19</v>
      </c>
      <c r="L251" s="8"/>
      <c r="M251" s="8" t="str">
        <f t="shared" si="8"/>
        <v/>
      </c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  <c r="CX251" s="9"/>
      <c r="CY251" s="9"/>
      <c r="CZ251" s="9"/>
      <c r="DA251" s="9"/>
      <c r="DB251" s="9"/>
      <c r="DC251" s="9"/>
      <c r="DD251" s="9"/>
      <c r="DE251" s="9"/>
      <c r="DF251" s="9"/>
    </row>
    <row r="252" spans="1:110" ht="16.5" customHeight="1" x14ac:dyDescent="0.4">
      <c r="A252" s="11"/>
      <c r="B252" s="10"/>
      <c r="C252" s="33" t="s">
        <v>534</v>
      </c>
      <c r="D252" s="34" t="s">
        <v>535</v>
      </c>
      <c r="E252" s="19">
        <v>203.13</v>
      </c>
      <c r="F252" s="19">
        <v>2278.17</v>
      </c>
      <c r="G252" s="19">
        <v>2989.13</v>
      </c>
      <c r="H252" s="36">
        <v>-507.83</v>
      </c>
      <c r="I252" s="31" t="s">
        <v>22</v>
      </c>
      <c r="J252" s="3">
        <v>233</v>
      </c>
      <c r="K252" s="31" t="s">
        <v>19</v>
      </c>
      <c r="L252" s="8"/>
      <c r="M252" s="8" t="str">
        <f t="shared" si="8"/>
        <v/>
      </c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BU252" s="9"/>
      <c r="BV252" s="9"/>
      <c r="BW252" s="9"/>
      <c r="BX252" s="9"/>
      <c r="BY252" s="9"/>
      <c r="BZ252" s="9"/>
      <c r="CA252" s="9"/>
      <c r="CB252" s="9"/>
      <c r="CC252" s="9"/>
      <c r="CD252" s="9"/>
      <c r="CE252" s="9"/>
      <c r="CF252" s="9"/>
      <c r="CG252" s="9"/>
      <c r="CH252" s="9"/>
      <c r="CI252" s="9"/>
      <c r="CJ252" s="9"/>
      <c r="CK252" s="9"/>
      <c r="CL252" s="9"/>
      <c r="CM252" s="9"/>
      <c r="CN252" s="9"/>
      <c r="CO252" s="9"/>
      <c r="CP252" s="9"/>
      <c r="CQ252" s="9"/>
      <c r="CR252" s="9"/>
      <c r="CS252" s="9"/>
      <c r="CT252" s="9"/>
      <c r="CU252" s="9"/>
      <c r="CV252" s="9"/>
      <c r="CW252" s="9"/>
      <c r="CX252" s="9"/>
      <c r="CY252" s="9"/>
      <c r="CZ252" s="9"/>
      <c r="DA252" s="9"/>
      <c r="DB252" s="9"/>
      <c r="DC252" s="9"/>
      <c r="DD252" s="9"/>
      <c r="DE252" s="9"/>
      <c r="DF252" s="9"/>
    </row>
    <row r="253" spans="1:110" ht="16.5" customHeight="1" x14ac:dyDescent="0.4">
      <c r="A253" s="11"/>
      <c r="B253" s="10"/>
      <c r="C253" s="33" t="s">
        <v>536</v>
      </c>
      <c r="D253" s="34" t="s">
        <v>537</v>
      </c>
      <c r="E253" s="19">
        <v>42.59</v>
      </c>
      <c r="F253" s="19">
        <v>17240.419999999998</v>
      </c>
      <c r="G253" s="19">
        <v>15200.62</v>
      </c>
      <c r="H253" s="36">
        <v>2082.39</v>
      </c>
      <c r="I253" s="31" t="s">
        <v>22</v>
      </c>
      <c r="J253" s="3">
        <v>234</v>
      </c>
      <c r="K253" s="31" t="s">
        <v>19</v>
      </c>
      <c r="L253" s="8"/>
      <c r="M253" s="8" t="str">
        <f t="shared" si="8"/>
        <v/>
      </c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  <c r="CX253" s="9"/>
      <c r="CY253" s="9"/>
      <c r="CZ253" s="9"/>
      <c r="DA253" s="9"/>
      <c r="DB253" s="9"/>
      <c r="DC253" s="9"/>
      <c r="DD253" s="9"/>
      <c r="DE253" s="9"/>
      <c r="DF253" s="9"/>
    </row>
    <row r="254" spans="1:110" ht="16.5" customHeight="1" x14ac:dyDescent="0.4">
      <c r="A254" s="11"/>
      <c r="B254" s="10"/>
      <c r="C254" s="33" t="s">
        <v>538</v>
      </c>
      <c r="D254" s="34" t="s">
        <v>539</v>
      </c>
      <c r="E254" s="19">
        <v>583.76</v>
      </c>
      <c r="F254" s="19">
        <v>4336.25</v>
      </c>
      <c r="G254" s="19">
        <v>4583.0200000000004</v>
      </c>
      <c r="H254" s="36">
        <v>336.99</v>
      </c>
      <c r="I254" s="31" t="s">
        <v>22</v>
      </c>
      <c r="J254" s="3">
        <v>235</v>
      </c>
      <c r="K254" s="31" t="s">
        <v>19</v>
      </c>
      <c r="L254" s="8"/>
      <c r="M254" s="8" t="str">
        <f t="shared" si="8"/>
        <v/>
      </c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  <c r="CX254" s="9"/>
      <c r="CY254" s="9"/>
      <c r="CZ254" s="9"/>
      <c r="DA254" s="9"/>
      <c r="DB254" s="9"/>
      <c r="DC254" s="9"/>
      <c r="DD254" s="9"/>
      <c r="DE254" s="9"/>
      <c r="DF254" s="9"/>
    </row>
    <row r="255" spans="1:110" ht="16.5" customHeight="1" x14ac:dyDescent="0.4">
      <c r="A255" s="11"/>
      <c r="B255" s="10"/>
      <c r="C255" s="33" t="s">
        <v>540</v>
      </c>
      <c r="D255" s="34" t="s">
        <v>541</v>
      </c>
      <c r="E255" s="19">
        <v>2003.58</v>
      </c>
      <c r="F255" s="19">
        <v>8182.96</v>
      </c>
      <c r="G255" s="19">
        <v>7126.3</v>
      </c>
      <c r="H255" s="36">
        <v>3060.24</v>
      </c>
      <c r="I255" s="31" t="s">
        <v>22</v>
      </c>
      <c r="J255" s="3">
        <v>236</v>
      </c>
      <c r="K255" s="31" t="s">
        <v>19</v>
      </c>
      <c r="L255" s="8"/>
      <c r="M255" s="8" t="str">
        <f t="shared" si="8"/>
        <v/>
      </c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9"/>
      <c r="CT255" s="9"/>
      <c r="CU255" s="9"/>
      <c r="CV255" s="9"/>
      <c r="CW255" s="9"/>
      <c r="CX255" s="9"/>
      <c r="CY255" s="9"/>
      <c r="CZ255" s="9"/>
      <c r="DA255" s="9"/>
      <c r="DB255" s="9"/>
      <c r="DC255" s="9"/>
      <c r="DD255" s="9"/>
      <c r="DE255" s="9"/>
      <c r="DF255" s="9"/>
    </row>
    <row r="256" spans="1:110" ht="16.5" customHeight="1" x14ac:dyDescent="0.4">
      <c r="A256" s="11"/>
      <c r="B256" s="10"/>
      <c r="C256" s="33" t="s">
        <v>542</v>
      </c>
      <c r="D256" s="34" t="s">
        <v>543</v>
      </c>
      <c r="E256" s="19">
        <v>29.11</v>
      </c>
      <c r="F256" s="19">
        <v>810</v>
      </c>
      <c r="G256" s="19">
        <v>835.67</v>
      </c>
      <c r="H256" s="36">
        <v>3.44</v>
      </c>
      <c r="I256" s="31" t="s">
        <v>22</v>
      </c>
      <c r="J256" s="3">
        <v>237</v>
      </c>
      <c r="K256" s="31" t="s">
        <v>19</v>
      </c>
      <c r="L256" s="8"/>
      <c r="M256" s="8" t="str">
        <f t="shared" si="8"/>
        <v/>
      </c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CZ256" s="9"/>
      <c r="DA256" s="9"/>
      <c r="DB256" s="9"/>
      <c r="DC256" s="9"/>
      <c r="DD256" s="9"/>
      <c r="DE256" s="9"/>
      <c r="DF256" s="9"/>
    </row>
    <row r="257" spans="1:110" ht="16.5" customHeight="1" x14ac:dyDescent="0.4">
      <c r="A257" s="11"/>
      <c r="B257" s="10"/>
      <c r="C257" s="33" t="s">
        <v>544</v>
      </c>
      <c r="D257" s="34" t="s">
        <v>545</v>
      </c>
      <c r="E257" s="19">
        <v>303.39999999999998</v>
      </c>
      <c r="F257" s="19">
        <v>3520.78</v>
      </c>
      <c r="G257" s="19">
        <v>2794.77</v>
      </c>
      <c r="H257" s="36">
        <v>1029.4100000000001</v>
      </c>
      <c r="I257" s="31" t="s">
        <v>22</v>
      </c>
      <c r="J257" s="3">
        <v>238</v>
      </c>
      <c r="K257" s="31" t="s">
        <v>19</v>
      </c>
      <c r="L257" s="8"/>
      <c r="M257" s="8" t="str">
        <f t="shared" si="8"/>
        <v/>
      </c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  <c r="BU257" s="9"/>
      <c r="BV257" s="9"/>
      <c r="BW257" s="9"/>
      <c r="BX257" s="9"/>
      <c r="BY257" s="9"/>
      <c r="BZ257" s="9"/>
      <c r="CA257" s="9"/>
      <c r="CB257" s="9"/>
      <c r="CC257" s="9"/>
      <c r="CD257" s="9"/>
      <c r="CE257" s="9"/>
      <c r="CF257" s="9"/>
      <c r="CG257" s="9"/>
      <c r="CH257" s="9"/>
      <c r="CI257" s="9"/>
      <c r="CJ257" s="9"/>
      <c r="CK257" s="9"/>
      <c r="CL257" s="9"/>
      <c r="CM257" s="9"/>
      <c r="CN257" s="9"/>
      <c r="CO257" s="9"/>
      <c r="CP257" s="9"/>
      <c r="CQ257" s="9"/>
      <c r="CR257" s="9"/>
      <c r="CS257" s="9"/>
      <c r="CT257" s="9"/>
      <c r="CU257" s="9"/>
      <c r="CV257" s="9"/>
      <c r="CW257" s="9"/>
      <c r="CX257" s="9"/>
      <c r="CY257" s="9"/>
      <c r="CZ257" s="9"/>
      <c r="DA257" s="9"/>
      <c r="DB257" s="9"/>
      <c r="DC257" s="9"/>
      <c r="DD257" s="9"/>
      <c r="DE257" s="9"/>
      <c r="DF257" s="9"/>
    </row>
    <row r="258" spans="1:110" ht="16.5" customHeight="1" x14ac:dyDescent="0.4">
      <c r="A258" s="11"/>
      <c r="B258" s="10"/>
      <c r="C258" s="33" t="s">
        <v>546</v>
      </c>
      <c r="D258" s="34" t="s">
        <v>547</v>
      </c>
      <c r="E258" s="19">
        <v>70.59</v>
      </c>
      <c r="F258" s="19">
        <v>1330</v>
      </c>
      <c r="G258" s="19">
        <v>1014.13</v>
      </c>
      <c r="H258" s="36">
        <v>386.46</v>
      </c>
      <c r="I258" s="31" t="s">
        <v>22</v>
      </c>
      <c r="J258" s="3">
        <v>239</v>
      </c>
      <c r="K258" s="31" t="s">
        <v>19</v>
      </c>
      <c r="L258" s="8"/>
      <c r="M258" s="8" t="str">
        <f t="shared" si="8"/>
        <v/>
      </c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  <c r="BU258" s="9"/>
      <c r="BV258" s="9"/>
      <c r="BW258" s="9"/>
      <c r="BX258" s="9"/>
      <c r="BY258" s="9"/>
      <c r="BZ258" s="9"/>
      <c r="CA258" s="9"/>
      <c r="CB258" s="9"/>
      <c r="CC258" s="9"/>
      <c r="CD258" s="9"/>
      <c r="CE258" s="9"/>
      <c r="CF258" s="9"/>
      <c r="CG258" s="9"/>
      <c r="CH258" s="9"/>
      <c r="CI258" s="9"/>
      <c r="CJ258" s="9"/>
      <c r="CK258" s="9"/>
      <c r="CL258" s="9"/>
      <c r="CM258" s="9"/>
      <c r="CN258" s="9"/>
      <c r="CO258" s="9"/>
      <c r="CP258" s="9"/>
      <c r="CQ258" s="9"/>
      <c r="CR258" s="9"/>
      <c r="CS258" s="9"/>
      <c r="CT258" s="9"/>
      <c r="CU258" s="9"/>
      <c r="CV258" s="9"/>
      <c r="CW258" s="9"/>
      <c r="CX258" s="9"/>
      <c r="CY258" s="9"/>
      <c r="CZ258" s="9"/>
      <c r="DA258" s="9"/>
      <c r="DB258" s="9"/>
      <c r="DC258" s="9"/>
      <c r="DD258" s="9"/>
      <c r="DE258" s="9"/>
      <c r="DF258" s="9"/>
    </row>
    <row r="259" spans="1:110" ht="16.5" customHeight="1" x14ac:dyDescent="0.4">
      <c r="A259" s="11"/>
      <c r="B259" s="10"/>
      <c r="C259" s="33" t="s">
        <v>548</v>
      </c>
      <c r="D259" s="34" t="s">
        <v>549</v>
      </c>
      <c r="E259" s="19">
        <v>421.06</v>
      </c>
      <c r="F259" s="19">
        <v>12710</v>
      </c>
      <c r="G259" s="19">
        <v>11954.37</v>
      </c>
      <c r="H259" s="36">
        <v>1176.69</v>
      </c>
      <c r="I259" s="31" t="s">
        <v>22</v>
      </c>
      <c r="J259" s="3">
        <v>240</v>
      </c>
      <c r="K259" s="31" t="s">
        <v>19</v>
      </c>
      <c r="L259" s="8"/>
      <c r="M259" s="8" t="str">
        <f t="shared" si="8"/>
        <v/>
      </c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  <c r="CO259" s="9"/>
      <c r="CP259" s="9"/>
      <c r="CQ259" s="9"/>
      <c r="CR259" s="9"/>
      <c r="CS259" s="9"/>
      <c r="CT259" s="9"/>
      <c r="CU259" s="9"/>
      <c r="CV259" s="9"/>
      <c r="CW259" s="9"/>
      <c r="CX259" s="9"/>
      <c r="CY259" s="9"/>
      <c r="CZ259" s="9"/>
      <c r="DA259" s="9"/>
      <c r="DB259" s="9"/>
      <c r="DC259" s="9"/>
      <c r="DD259" s="9"/>
      <c r="DE259" s="9"/>
      <c r="DF259" s="9"/>
    </row>
    <row r="260" spans="1:110" ht="16.5" customHeight="1" x14ac:dyDescent="0.4">
      <c r="A260" s="11"/>
      <c r="B260" s="10"/>
      <c r="C260" s="33" t="s">
        <v>550</v>
      </c>
      <c r="D260" s="34" t="s">
        <v>551</v>
      </c>
      <c r="E260" s="19">
        <v>0</v>
      </c>
      <c r="F260" s="19">
        <v>3000</v>
      </c>
      <c r="G260" s="19">
        <v>2974.08</v>
      </c>
      <c r="H260" s="36">
        <v>25.92</v>
      </c>
      <c r="I260" s="31" t="s">
        <v>22</v>
      </c>
      <c r="J260" s="3">
        <v>241</v>
      </c>
      <c r="K260" s="31" t="s">
        <v>19</v>
      </c>
      <c r="L260" s="8"/>
      <c r="M260" s="8" t="str">
        <f t="shared" si="8"/>
        <v/>
      </c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  <c r="BO260" s="9"/>
      <c r="BP260" s="9"/>
      <c r="BQ260" s="9"/>
      <c r="BR260" s="9"/>
      <c r="BS260" s="9"/>
      <c r="BT260" s="9"/>
      <c r="BU260" s="9"/>
      <c r="BV260" s="9"/>
      <c r="BW260" s="9"/>
      <c r="BX260" s="9"/>
      <c r="BY260" s="9"/>
      <c r="BZ260" s="9"/>
      <c r="CA260" s="9"/>
      <c r="CB260" s="9"/>
      <c r="CC260" s="9"/>
      <c r="CD260" s="9"/>
      <c r="CE260" s="9"/>
      <c r="CF260" s="9"/>
      <c r="CG260" s="9"/>
      <c r="CH260" s="9"/>
      <c r="CI260" s="9"/>
      <c r="CJ260" s="9"/>
      <c r="CK260" s="9"/>
      <c r="CL260" s="9"/>
      <c r="CM260" s="9"/>
      <c r="CN260" s="9"/>
      <c r="CO260" s="9"/>
      <c r="CP260" s="9"/>
      <c r="CQ260" s="9"/>
      <c r="CR260" s="9"/>
      <c r="CS260" s="9"/>
      <c r="CT260" s="9"/>
      <c r="CU260" s="9"/>
      <c r="CV260" s="9"/>
      <c r="CW260" s="9"/>
      <c r="CX260" s="9"/>
      <c r="CY260" s="9"/>
      <c r="CZ260" s="9"/>
      <c r="DA260" s="9"/>
      <c r="DB260" s="9"/>
      <c r="DC260" s="9"/>
      <c r="DD260" s="9"/>
      <c r="DE260" s="9"/>
      <c r="DF260" s="9"/>
    </row>
    <row r="261" spans="1:110" ht="16.5" customHeight="1" x14ac:dyDescent="0.4">
      <c r="A261" s="11"/>
      <c r="B261" s="10"/>
      <c r="C261" s="33" t="s">
        <v>552</v>
      </c>
      <c r="D261" s="34" t="s">
        <v>553</v>
      </c>
      <c r="E261" s="19">
        <v>94.98</v>
      </c>
      <c r="F261" s="19">
        <v>10250</v>
      </c>
      <c r="G261" s="19">
        <v>9679.1299999999992</v>
      </c>
      <c r="H261" s="36">
        <v>665.85</v>
      </c>
      <c r="I261" s="31" t="s">
        <v>22</v>
      </c>
      <c r="J261" s="3">
        <v>242</v>
      </c>
      <c r="K261" s="31" t="s">
        <v>19</v>
      </c>
      <c r="L261" s="8"/>
      <c r="M261" s="8" t="str">
        <f t="shared" si="8"/>
        <v/>
      </c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  <c r="CO261" s="9"/>
      <c r="CP261" s="9"/>
      <c r="CQ261" s="9"/>
      <c r="CR261" s="9"/>
      <c r="CS261" s="9"/>
      <c r="CT261" s="9"/>
      <c r="CU261" s="9"/>
      <c r="CV261" s="9"/>
      <c r="CW261" s="9"/>
      <c r="CX261" s="9"/>
      <c r="CY261" s="9"/>
      <c r="CZ261" s="9"/>
      <c r="DA261" s="9"/>
      <c r="DB261" s="9"/>
      <c r="DC261" s="9"/>
      <c r="DD261" s="9"/>
      <c r="DE261" s="9"/>
      <c r="DF261" s="9"/>
    </row>
    <row r="262" spans="1:110" ht="16.5" customHeight="1" x14ac:dyDescent="0.4">
      <c r="A262" s="11"/>
      <c r="B262" s="10"/>
      <c r="C262" s="33" t="s">
        <v>554</v>
      </c>
      <c r="D262" s="34" t="s">
        <v>555</v>
      </c>
      <c r="E262" s="19">
        <v>559.67999999999995</v>
      </c>
      <c r="F262" s="19">
        <v>5630</v>
      </c>
      <c r="G262" s="19">
        <v>6021.9</v>
      </c>
      <c r="H262" s="36">
        <v>167.78</v>
      </c>
      <c r="I262" s="31" t="s">
        <v>22</v>
      </c>
      <c r="J262" s="3">
        <v>243</v>
      </c>
      <c r="K262" s="31" t="s">
        <v>19</v>
      </c>
      <c r="L262" s="8"/>
      <c r="M262" s="8" t="str">
        <f t="shared" si="8"/>
        <v/>
      </c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  <c r="CO262" s="9"/>
      <c r="CP262" s="9"/>
      <c r="CQ262" s="9"/>
      <c r="CR262" s="9"/>
      <c r="CS262" s="9"/>
      <c r="CT262" s="9"/>
      <c r="CU262" s="9"/>
      <c r="CV262" s="9"/>
      <c r="CW262" s="9"/>
      <c r="CX262" s="9"/>
      <c r="CY262" s="9"/>
      <c r="CZ262" s="9"/>
      <c r="DA262" s="9"/>
      <c r="DB262" s="9"/>
      <c r="DC262" s="9"/>
      <c r="DD262" s="9"/>
      <c r="DE262" s="9"/>
      <c r="DF262" s="9"/>
    </row>
    <row r="263" spans="1:110" ht="16.5" customHeight="1" x14ac:dyDescent="0.4">
      <c r="A263" s="11"/>
      <c r="B263" s="10"/>
      <c r="C263" s="33" t="s">
        <v>556</v>
      </c>
      <c r="D263" s="34" t="s">
        <v>557</v>
      </c>
      <c r="E263" s="19">
        <v>13284.12</v>
      </c>
      <c r="F263" s="19">
        <v>47082.29</v>
      </c>
      <c r="G263" s="19">
        <v>55300</v>
      </c>
      <c r="H263" s="36">
        <v>5066.41</v>
      </c>
      <c r="I263" s="31" t="s">
        <v>22</v>
      </c>
      <c r="J263" s="3">
        <v>244</v>
      </c>
      <c r="K263" s="31" t="s">
        <v>19</v>
      </c>
      <c r="L263" s="8"/>
      <c r="M263" s="8" t="str">
        <f t="shared" si="8"/>
        <v/>
      </c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9"/>
      <c r="BY263" s="9"/>
      <c r="BZ263" s="9"/>
      <c r="CA263" s="9"/>
      <c r="CB263" s="9"/>
      <c r="CC263" s="9"/>
      <c r="CD263" s="9"/>
      <c r="CE263" s="9"/>
      <c r="CF263" s="9"/>
      <c r="CG263" s="9"/>
      <c r="CH263" s="9"/>
      <c r="CI263" s="9"/>
      <c r="CJ263" s="9"/>
      <c r="CK263" s="9"/>
      <c r="CL263" s="9"/>
      <c r="CM263" s="9"/>
      <c r="CN263" s="9"/>
      <c r="CO263" s="9"/>
      <c r="CP263" s="9"/>
      <c r="CQ263" s="9"/>
      <c r="CR263" s="9"/>
      <c r="CS263" s="9"/>
      <c r="CT263" s="9"/>
      <c r="CU263" s="9"/>
      <c r="CV263" s="9"/>
      <c r="CW263" s="9"/>
      <c r="CX263" s="9"/>
      <c r="CY263" s="9"/>
      <c r="CZ263" s="9"/>
      <c r="DA263" s="9"/>
      <c r="DB263" s="9"/>
      <c r="DC263" s="9"/>
      <c r="DD263" s="9"/>
      <c r="DE263" s="9"/>
      <c r="DF263" s="9"/>
    </row>
    <row r="264" spans="1:110" ht="16.5" customHeight="1" x14ac:dyDescent="0.4">
      <c r="A264" s="11"/>
      <c r="B264" s="10"/>
      <c r="C264" s="33" t="s">
        <v>558</v>
      </c>
      <c r="D264" s="34" t="s">
        <v>559</v>
      </c>
      <c r="E264" s="19">
        <v>502.11</v>
      </c>
      <c r="F264" s="19">
        <v>19810</v>
      </c>
      <c r="G264" s="19">
        <v>19120.009999999998</v>
      </c>
      <c r="H264" s="36">
        <v>1192.0999999999999</v>
      </c>
      <c r="I264" s="31" t="s">
        <v>22</v>
      </c>
      <c r="J264" s="3">
        <v>245</v>
      </c>
      <c r="K264" s="31" t="s">
        <v>19</v>
      </c>
      <c r="L264" s="8"/>
      <c r="M264" s="8" t="str">
        <f t="shared" si="8"/>
        <v/>
      </c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9"/>
      <c r="CT264" s="9"/>
      <c r="CU264" s="9"/>
      <c r="CV264" s="9"/>
      <c r="CW264" s="9"/>
      <c r="CX264" s="9"/>
      <c r="CY264" s="9"/>
      <c r="CZ264" s="9"/>
      <c r="DA264" s="9"/>
      <c r="DB264" s="9"/>
      <c r="DC264" s="9"/>
      <c r="DD264" s="9"/>
      <c r="DE264" s="9"/>
      <c r="DF264" s="9"/>
    </row>
    <row r="265" spans="1:110" ht="16.5" customHeight="1" x14ac:dyDescent="0.4">
      <c r="A265" s="11"/>
      <c r="B265" s="10"/>
      <c r="C265" s="33" t="s">
        <v>560</v>
      </c>
      <c r="D265" s="34" t="s">
        <v>561</v>
      </c>
      <c r="E265" s="19">
        <v>1032.95</v>
      </c>
      <c r="F265" s="19">
        <v>2137.66</v>
      </c>
      <c r="G265" s="19">
        <v>2975.22</v>
      </c>
      <c r="H265" s="36">
        <v>195.39</v>
      </c>
      <c r="I265" s="31" t="s">
        <v>22</v>
      </c>
      <c r="J265" s="3">
        <v>246</v>
      </c>
      <c r="K265" s="31" t="s">
        <v>19</v>
      </c>
      <c r="L265" s="8"/>
      <c r="M265" s="8" t="str">
        <f t="shared" si="8"/>
        <v/>
      </c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9"/>
      <c r="CT265" s="9"/>
      <c r="CU265" s="9"/>
      <c r="CV265" s="9"/>
      <c r="CW265" s="9"/>
      <c r="CX265" s="9"/>
      <c r="CY265" s="9"/>
      <c r="CZ265" s="9"/>
      <c r="DA265" s="9"/>
      <c r="DB265" s="9"/>
      <c r="DC265" s="9"/>
      <c r="DD265" s="9"/>
      <c r="DE265" s="9"/>
      <c r="DF265" s="9"/>
    </row>
    <row r="266" spans="1:110" ht="16.5" customHeight="1" x14ac:dyDescent="0.4">
      <c r="A266" s="11"/>
      <c r="B266" s="10"/>
      <c r="C266" s="33" t="s">
        <v>562</v>
      </c>
      <c r="D266" s="34" t="s">
        <v>563</v>
      </c>
      <c r="E266" s="19">
        <v>1240.42</v>
      </c>
      <c r="F266" s="19">
        <v>15545</v>
      </c>
      <c r="G266" s="19">
        <v>13862.59</v>
      </c>
      <c r="H266" s="36">
        <v>2922.83</v>
      </c>
      <c r="I266" s="31" t="s">
        <v>22</v>
      </c>
      <c r="J266" s="3">
        <v>247</v>
      </c>
      <c r="K266" s="31" t="s">
        <v>19</v>
      </c>
      <c r="L266" s="8"/>
      <c r="M266" s="8" t="str">
        <f t="shared" si="8"/>
        <v/>
      </c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  <c r="CO266" s="9"/>
      <c r="CP266" s="9"/>
      <c r="CQ266" s="9"/>
      <c r="CR266" s="9"/>
      <c r="CS266" s="9"/>
      <c r="CT266" s="9"/>
      <c r="CU266" s="9"/>
      <c r="CV266" s="9"/>
      <c r="CW266" s="9"/>
      <c r="CX266" s="9"/>
      <c r="CY266" s="9"/>
      <c r="CZ266" s="9"/>
      <c r="DA266" s="9"/>
      <c r="DB266" s="9"/>
      <c r="DC266" s="9"/>
      <c r="DD266" s="9"/>
      <c r="DE266" s="9"/>
      <c r="DF266" s="9"/>
    </row>
    <row r="267" spans="1:110" ht="16.5" customHeight="1" x14ac:dyDescent="0.4">
      <c r="A267" s="11"/>
      <c r="B267" s="10"/>
      <c r="C267" s="33" t="s">
        <v>564</v>
      </c>
      <c r="D267" s="34" t="s">
        <v>565</v>
      </c>
      <c r="E267" s="19">
        <v>2866.99</v>
      </c>
      <c r="F267" s="19">
        <v>70955</v>
      </c>
      <c r="G267" s="19">
        <v>73173.09</v>
      </c>
      <c r="H267" s="36">
        <v>648.9</v>
      </c>
      <c r="I267" s="31" t="s">
        <v>22</v>
      </c>
      <c r="J267" s="3">
        <v>248</v>
      </c>
      <c r="K267" s="31" t="s">
        <v>19</v>
      </c>
      <c r="L267" s="8"/>
      <c r="M267" s="8" t="str">
        <f t="shared" si="8"/>
        <v/>
      </c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  <c r="CS267" s="9"/>
      <c r="CT267" s="9"/>
      <c r="CU267" s="9"/>
      <c r="CV267" s="9"/>
      <c r="CW267" s="9"/>
      <c r="CX267" s="9"/>
      <c r="CY267" s="9"/>
      <c r="CZ267" s="9"/>
      <c r="DA267" s="9"/>
      <c r="DB267" s="9"/>
      <c r="DC267" s="9"/>
      <c r="DD267" s="9"/>
      <c r="DE267" s="9"/>
      <c r="DF267" s="9"/>
    </row>
    <row r="268" spans="1:110" ht="16.5" customHeight="1" x14ac:dyDescent="0.4">
      <c r="A268" s="11"/>
      <c r="B268" s="10"/>
      <c r="C268" s="33" t="s">
        <v>566</v>
      </c>
      <c r="D268" s="34" t="s">
        <v>567</v>
      </c>
      <c r="E268" s="19">
        <v>23.32</v>
      </c>
      <c r="F268" s="19">
        <v>6740</v>
      </c>
      <c r="G268" s="19">
        <v>6748.66</v>
      </c>
      <c r="H268" s="36">
        <v>14.66</v>
      </c>
      <c r="I268" s="31" t="s">
        <v>22</v>
      </c>
      <c r="J268" s="3">
        <v>249</v>
      </c>
      <c r="K268" s="31" t="s">
        <v>19</v>
      </c>
      <c r="L268" s="8"/>
      <c r="M268" s="8" t="str">
        <f t="shared" si="8"/>
        <v/>
      </c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  <c r="CG268" s="9"/>
      <c r="CH268" s="9"/>
      <c r="CI268" s="9"/>
      <c r="CJ268" s="9"/>
      <c r="CK268" s="9"/>
      <c r="CL268" s="9"/>
      <c r="CM268" s="9"/>
      <c r="CN268" s="9"/>
      <c r="CO268" s="9"/>
      <c r="CP268" s="9"/>
      <c r="CQ268" s="9"/>
      <c r="CR268" s="9"/>
      <c r="CS268" s="9"/>
      <c r="CT268" s="9"/>
      <c r="CU268" s="9"/>
      <c r="CV268" s="9"/>
      <c r="CW268" s="9"/>
      <c r="CX268" s="9"/>
      <c r="CY268" s="9"/>
      <c r="CZ268" s="9"/>
      <c r="DA268" s="9"/>
      <c r="DB268" s="9"/>
      <c r="DC268" s="9"/>
      <c r="DD268" s="9"/>
      <c r="DE268" s="9"/>
      <c r="DF268" s="9"/>
    </row>
    <row r="269" spans="1:110" ht="16.5" customHeight="1" x14ac:dyDescent="0.4">
      <c r="A269" s="11"/>
      <c r="B269" s="34" t="s">
        <v>568</v>
      </c>
      <c r="C269" s="12"/>
      <c r="D269" s="10"/>
      <c r="E269" s="19">
        <v>74469.759999999995</v>
      </c>
      <c r="F269" s="19">
        <v>393700.35</v>
      </c>
      <c r="G269" s="19">
        <v>418116.52</v>
      </c>
      <c r="H269" s="18">
        <v>50053.59</v>
      </c>
      <c r="I269" s="31" t="s">
        <v>22</v>
      </c>
      <c r="J269" s="3">
        <v>249.5</v>
      </c>
      <c r="K269" s="31" t="s">
        <v>25</v>
      </c>
      <c r="L269" s="8"/>
      <c r="M269" s="35" t="s">
        <v>22</v>
      </c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  <c r="CO269" s="9"/>
      <c r="CP269" s="9"/>
      <c r="CQ269" s="9"/>
      <c r="CR269" s="9"/>
      <c r="CS269" s="9"/>
      <c r="CT269" s="9"/>
      <c r="CU269" s="9"/>
      <c r="CV269" s="9"/>
      <c r="CW269" s="9"/>
      <c r="CX269" s="9"/>
      <c r="CY269" s="9"/>
      <c r="CZ269" s="9"/>
      <c r="DA269" s="9"/>
      <c r="DB269" s="9"/>
      <c r="DC269" s="9"/>
      <c r="DD269" s="9"/>
      <c r="DE269" s="9"/>
      <c r="DF269" s="9"/>
    </row>
    <row r="270" spans="1:110" ht="16.5" customHeight="1" x14ac:dyDescent="0.4">
      <c r="A270" s="32" t="s">
        <v>571</v>
      </c>
      <c r="B270" s="34" t="s">
        <v>572</v>
      </c>
      <c r="C270" s="33" t="s">
        <v>569</v>
      </c>
      <c r="D270" s="34" t="s">
        <v>570</v>
      </c>
      <c r="E270" s="19">
        <v>132043.93</v>
      </c>
      <c r="F270" s="19">
        <v>91831.039999999994</v>
      </c>
      <c r="G270" s="19">
        <v>132044.73000000001</v>
      </c>
      <c r="H270" s="36">
        <v>91830.24</v>
      </c>
      <c r="I270" s="31" t="s">
        <v>22</v>
      </c>
      <c r="J270" s="3">
        <v>250</v>
      </c>
      <c r="K270" s="31" t="s">
        <v>19</v>
      </c>
      <c r="L270" s="8"/>
      <c r="M270" s="8" t="str">
        <f>IF(AND(I269:I937="A",K269:K937="T"),"A",IF(AND(I269:I937="P",K269:K937="T"),"P",IF(AND(I269:I937="C",K269:K937="T"),"C",IF(AND(I269:I937="R",K269:K937="T"),"R",""))))</f>
        <v/>
      </c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9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  <c r="CG270" s="9"/>
      <c r="CH270" s="9"/>
      <c r="CI270" s="9"/>
      <c r="CJ270" s="9"/>
      <c r="CK270" s="9"/>
      <c r="CL270" s="9"/>
      <c r="CM270" s="9"/>
      <c r="CN270" s="9"/>
      <c r="CO270" s="9"/>
      <c r="CP270" s="9"/>
      <c r="CQ270" s="9"/>
      <c r="CR270" s="9"/>
      <c r="CS270" s="9"/>
      <c r="CT270" s="9"/>
      <c r="CU270" s="9"/>
      <c r="CV270" s="9"/>
      <c r="CW270" s="9"/>
      <c r="CX270" s="9"/>
      <c r="CY270" s="9"/>
      <c r="CZ270" s="9"/>
      <c r="DA270" s="9"/>
      <c r="DB270" s="9"/>
      <c r="DC270" s="9"/>
      <c r="DD270" s="9"/>
      <c r="DE270" s="9"/>
      <c r="DF270" s="9"/>
    </row>
    <row r="271" spans="1:110" ht="16.5" customHeight="1" x14ac:dyDescent="0.4">
      <c r="A271" s="11"/>
      <c r="B271" s="34" t="s">
        <v>573</v>
      </c>
      <c r="C271" s="12"/>
      <c r="D271" s="10"/>
      <c r="E271" s="19">
        <v>132043.93</v>
      </c>
      <c r="F271" s="19">
        <v>91831.039999999994</v>
      </c>
      <c r="G271" s="19">
        <v>132044.73000000001</v>
      </c>
      <c r="H271" s="18">
        <v>91830.24</v>
      </c>
      <c r="I271" s="31" t="s">
        <v>22</v>
      </c>
      <c r="J271" s="3">
        <v>250.5</v>
      </c>
      <c r="K271" s="31" t="s">
        <v>25</v>
      </c>
      <c r="L271" s="8"/>
      <c r="M271" s="35" t="s">
        <v>22</v>
      </c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  <c r="CO271" s="9"/>
      <c r="CP271" s="9"/>
      <c r="CQ271" s="9"/>
      <c r="CR271" s="9"/>
      <c r="CS271" s="9"/>
      <c r="CT271" s="9"/>
      <c r="CU271" s="9"/>
      <c r="CV271" s="9"/>
      <c r="CW271" s="9"/>
      <c r="CX271" s="9"/>
      <c r="CY271" s="9"/>
      <c r="CZ271" s="9"/>
      <c r="DA271" s="9"/>
      <c r="DB271" s="9"/>
      <c r="DC271" s="9"/>
      <c r="DD271" s="9"/>
      <c r="DE271" s="9"/>
      <c r="DF271" s="9"/>
    </row>
    <row r="272" spans="1:110" ht="16.5" customHeight="1" x14ac:dyDescent="0.4">
      <c r="A272" s="11"/>
      <c r="B272" s="34" t="s">
        <v>575</v>
      </c>
      <c r="C272" s="12"/>
      <c r="D272" s="10"/>
      <c r="E272" s="19">
        <v>20932846.329999998</v>
      </c>
      <c r="F272" s="19">
        <v>43287683.009999998</v>
      </c>
      <c r="G272" s="19">
        <v>43142205.149999999</v>
      </c>
      <c r="H272" s="18">
        <v>21078324.190000001</v>
      </c>
      <c r="I272" s="31" t="s">
        <v>22</v>
      </c>
      <c r="J272" s="3">
        <v>250.6</v>
      </c>
      <c r="K272" s="31" t="s">
        <v>574</v>
      </c>
      <c r="L272" s="8"/>
      <c r="M272" s="8" t="str">
        <f>IF(AND(I271:I939="A",K271:K939="T"),"A",IF(AND(I271:I939="P",K271:K939="T"),"P",IF(AND(I271:I939="C",K271:K939="T"),"C",IF(AND(I271:I939="R",K271:K939="T"),"R",""))))</f>
        <v/>
      </c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  <c r="CG272" s="9"/>
      <c r="CH272" s="9"/>
      <c r="CI272" s="9"/>
      <c r="CJ272" s="9"/>
      <c r="CK272" s="9"/>
      <c r="CL272" s="9"/>
      <c r="CM272" s="9"/>
      <c r="CN272" s="9"/>
      <c r="CO272" s="9"/>
      <c r="CP272" s="9"/>
      <c r="CQ272" s="9"/>
      <c r="CR272" s="9"/>
      <c r="CS272" s="9"/>
      <c r="CT272" s="9"/>
      <c r="CU272" s="9"/>
      <c r="CV272" s="9"/>
      <c r="CW272" s="9"/>
      <c r="CX272" s="9"/>
      <c r="CY272" s="9"/>
      <c r="CZ272" s="9"/>
      <c r="DA272" s="9"/>
      <c r="DB272" s="9"/>
      <c r="DC272" s="9"/>
      <c r="DD272" s="9"/>
      <c r="DE272" s="9"/>
      <c r="DF272" s="9"/>
    </row>
    <row r="273" spans="1:110" ht="16.5" customHeight="1" x14ac:dyDescent="0.4">
      <c r="A273" s="11"/>
      <c r="B273" s="34" t="s">
        <v>576</v>
      </c>
      <c r="C273" s="12"/>
      <c r="D273" s="10"/>
      <c r="E273" s="19">
        <v>20932846.329999998</v>
      </c>
      <c r="F273" s="19">
        <v>43287683.009999998</v>
      </c>
      <c r="G273" s="19">
        <v>43142205.149999999</v>
      </c>
      <c r="H273" s="18">
        <v>21078324.190000001</v>
      </c>
      <c r="I273" s="31" t="s">
        <v>22</v>
      </c>
      <c r="J273" s="3">
        <v>250.7</v>
      </c>
      <c r="K273" s="31" t="s">
        <v>574</v>
      </c>
      <c r="L273" s="8"/>
      <c r="M273" s="8" t="str">
        <f>IF(AND(I272:I940="A",K272:K940="T"),"A",IF(AND(I272:I940="P",K272:K940="T"),"P",IF(AND(I272:I940="C",K272:K940="T"),"C",IF(AND(I272:I940="R",K272:K940="T"),"R",""))))</f>
        <v/>
      </c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  <c r="CG273" s="9"/>
      <c r="CH273" s="9"/>
      <c r="CI273" s="9"/>
      <c r="CJ273" s="9"/>
      <c r="CK273" s="9"/>
      <c r="CL273" s="9"/>
      <c r="CM273" s="9"/>
      <c r="CN273" s="9"/>
      <c r="CO273" s="9"/>
      <c r="CP273" s="9"/>
      <c r="CQ273" s="9"/>
      <c r="CR273" s="9"/>
      <c r="CS273" s="9"/>
      <c r="CT273" s="9"/>
      <c r="CU273" s="9"/>
      <c r="CV273" s="9"/>
      <c r="CW273" s="9"/>
      <c r="CX273" s="9"/>
      <c r="CY273" s="9"/>
      <c r="CZ273" s="9"/>
      <c r="DA273" s="9"/>
      <c r="DB273" s="9"/>
      <c r="DC273" s="9"/>
      <c r="DD273" s="9"/>
      <c r="DE273" s="9"/>
      <c r="DF273" s="9"/>
    </row>
    <row r="274" spans="1:110" ht="16.5" customHeight="1" x14ac:dyDescent="0.4">
      <c r="A274" s="32" t="s">
        <v>577</v>
      </c>
      <c r="B274" s="10"/>
      <c r="C274" s="12"/>
      <c r="D274" s="10"/>
      <c r="E274" s="19">
        <v>0</v>
      </c>
      <c r="F274" s="19">
        <v>0</v>
      </c>
      <c r="G274" s="19">
        <v>0</v>
      </c>
      <c r="H274" s="18">
        <v>0</v>
      </c>
      <c r="I274" s="3"/>
      <c r="J274" s="3">
        <v>250.7</v>
      </c>
      <c r="K274" s="31" t="s">
        <v>17</v>
      </c>
      <c r="L274" s="8"/>
      <c r="M274" s="8" t="str">
        <f>IF(AND(I273:I941="A",K273:K941="T"),"A",IF(AND(I273:I941="P",K273:K941="T"),"P",IF(AND(I273:I941="C",K273:K941="T"),"C",IF(AND(I273:I941="R",K273:K941="T"),"R",""))))</f>
        <v/>
      </c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9"/>
      <c r="CR274" s="9"/>
      <c r="CS274" s="9"/>
      <c r="CT274" s="9"/>
      <c r="CU274" s="9"/>
      <c r="CV274" s="9"/>
      <c r="CW274" s="9"/>
      <c r="CX274" s="9"/>
      <c r="CY274" s="9"/>
      <c r="CZ274" s="9"/>
      <c r="DA274" s="9"/>
      <c r="DB274" s="9"/>
      <c r="DC274" s="9"/>
      <c r="DD274" s="9"/>
      <c r="DE274" s="9"/>
      <c r="DF274" s="9"/>
    </row>
    <row r="275" spans="1:110" ht="16.5" customHeight="1" x14ac:dyDescent="0.4">
      <c r="A275" s="32" t="s">
        <v>581</v>
      </c>
      <c r="B275" s="34" t="s">
        <v>582</v>
      </c>
      <c r="C275" s="33" t="s">
        <v>578</v>
      </c>
      <c r="D275" s="34" t="s">
        <v>579</v>
      </c>
      <c r="E275" s="19">
        <v>218639.3</v>
      </c>
      <c r="F275" s="19">
        <v>0</v>
      </c>
      <c r="G275" s="19">
        <v>6936.37</v>
      </c>
      <c r="H275" s="36">
        <v>225575.67</v>
      </c>
      <c r="I275" s="31" t="s">
        <v>580</v>
      </c>
      <c r="J275" s="3">
        <v>251</v>
      </c>
      <c r="K275" s="31" t="s">
        <v>19</v>
      </c>
      <c r="L275" s="8"/>
      <c r="M275" s="8" t="str">
        <f>IF(AND(I274:I942="A",K274:K942="T"),"A",IF(AND(I274:I942="P",K274:K942="T"),"P",IF(AND(I274:I942="C",K274:K942="T"),"C",IF(AND(I274:I942="R",K274:K942="T"),"R",""))))</f>
        <v/>
      </c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  <c r="BO275" s="9"/>
      <c r="BP275" s="9"/>
      <c r="BQ275" s="9"/>
      <c r="BR275" s="9"/>
      <c r="BS275" s="9"/>
      <c r="BT275" s="9"/>
      <c r="BU275" s="9"/>
      <c r="BV275" s="9"/>
      <c r="BW275" s="9"/>
      <c r="BX275" s="9"/>
      <c r="BY275" s="9"/>
      <c r="BZ275" s="9"/>
      <c r="CA275" s="9"/>
      <c r="CB275" s="9"/>
      <c r="CC275" s="9"/>
      <c r="CD275" s="9"/>
      <c r="CE275" s="9"/>
      <c r="CF275" s="9"/>
      <c r="CG275" s="9"/>
      <c r="CH275" s="9"/>
      <c r="CI275" s="9"/>
      <c r="CJ275" s="9"/>
      <c r="CK275" s="9"/>
      <c r="CL275" s="9"/>
      <c r="CM275" s="9"/>
      <c r="CN275" s="9"/>
      <c r="CO275" s="9"/>
      <c r="CP275" s="9"/>
      <c r="CQ275" s="9"/>
      <c r="CR275" s="9"/>
      <c r="CS275" s="9"/>
      <c r="CT275" s="9"/>
      <c r="CU275" s="9"/>
      <c r="CV275" s="9"/>
      <c r="CW275" s="9"/>
      <c r="CX275" s="9"/>
      <c r="CY275" s="9"/>
      <c r="CZ275" s="9"/>
      <c r="DA275" s="9"/>
      <c r="DB275" s="9"/>
      <c r="DC275" s="9"/>
      <c r="DD275" s="9"/>
      <c r="DE275" s="9"/>
      <c r="DF275" s="9"/>
    </row>
    <row r="276" spans="1:110" ht="16.5" customHeight="1" x14ac:dyDescent="0.4">
      <c r="A276" s="11"/>
      <c r="B276" s="34" t="s">
        <v>583</v>
      </c>
      <c r="C276" s="12"/>
      <c r="D276" s="10"/>
      <c r="E276" s="19">
        <v>218639.3</v>
      </c>
      <c r="F276" s="19">
        <v>0</v>
      </c>
      <c r="G276" s="19">
        <v>6936.37</v>
      </c>
      <c r="H276" s="18">
        <v>225575.67</v>
      </c>
      <c r="I276" s="31" t="s">
        <v>580</v>
      </c>
      <c r="J276" s="3">
        <v>251.5</v>
      </c>
      <c r="K276" s="31" t="s">
        <v>25</v>
      </c>
      <c r="L276" s="8"/>
      <c r="M276" s="35" t="s">
        <v>580</v>
      </c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9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  <c r="CG276" s="9"/>
      <c r="CH276" s="9"/>
      <c r="CI276" s="9"/>
      <c r="CJ276" s="9"/>
      <c r="CK276" s="9"/>
      <c r="CL276" s="9"/>
      <c r="CM276" s="9"/>
      <c r="CN276" s="9"/>
      <c r="CO276" s="9"/>
      <c r="CP276" s="9"/>
      <c r="CQ276" s="9"/>
      <c r="CR276" s="9"/>
      <c r="CS276" s="9"/>
      <c r="CT276" s="9"/>
      <c r="CU276" s="9"/>
      <c r="CV276" s="9"/>
      <c r="CW276" s="9"/>
      <c r="CX276" s="9"/>
      <c r="CY276" s="9"/>
      <c r="CZ276" s="9"/>
      <c r="DA276" s="9"/>
      <c r="DB276" s="9"/>
      <c r="DC276" s="9"/>
      <c r="DD276" s="9"/>
      <c r="DE276" s="9"/>
      <c r="DF276" s="9"/>
    </row>
    <row r="277" spans="1:110" ht="16.5" customHeight="1" x14ac:dyDescent="0.4">
      <c r="A277" s="32" t="s">
        <v>586</v>
      </c>
      <c r="B277" s="34" t="s">
        <v>587</v>
      </c>
      <c r="C277" s="33" t="s">
        <v>584</v>
      </c>
      <c r="D277" s="34" t="s">
        <v>585</v>
      </c>
      <c r="E277" s="19">
        <v>347327.59</v>
      </c>
      <c r="F277" s="19">
        <v>0</v>
      </c>
      <c r="G277" s="19">
        <v>0</v>
      </c>
      <c r="H277" s="36">
        <v>347327.59</v>
      </c>
      <c r="I277" s="31" t="s">
        <v>580</v>
      </c>
      <c r="J277" s="3">
        <v>252</v>
      </c>
      <c r="K277" s="31" t="s">
        <v>19</v>
      </c>
      <c r="L277" s="8"/>
      <c r="M277" s="8" t="str">
        <f>IF(AND(I276:I944="A",K276:K944="T"),"A",IF(AND(I276:I944="P",K276:K944="T"),"P",IF(AND(I276:I944="C",K276:K944="T"),"C",IF(AND(I276:I944="R",K276:K944="T"),"R",""))))</f>
        <v/>
      </c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  <c r="CV277" s="9"/>
      <c r="CW277" s="9"/>
      <c r="CX277" s="9"/>
      <c r="CY277" s="9"/>
      <c r="CZ277" s="9"/>
      <c r="DA277" s="9"/>
      <c r="DB277" s="9"/>
      <c r="DC277" s="9"/>
      <c r="DD277" s="9"/>
      <c r="DE277" s="9"/>
      <c r="DF277" s="9"/>
    </row>
    <row r="278" spans="1:110" ht="16.5" customHeight="1" x14ac:dyDescent="0.4">
      <c r="A278" s="11"/>
      <c r="B278" s="34" t="s">
        <v>588</v>
      </c>
      <c r="C278" s="12"/>
      <c r="D278" s="10"/>
      <c r="E278" s="19">
        <v>347327.59</v>
      </c>
      <c r="F278" s="19">
        <v>0</v>
      </c>
      <c r="G278" s="19">
        <v>0</v>
      </c>
      <c r="H278" s="18">
        <v>347327.59</v>
      </c>
      <c r="I278" s="31" t="s">
        <v>580</v>
      </c>
      <c r="J278" s="3">
        <v>252.5</v>
      </c>
      <c r="K278" s="31" t="s">
        <v>25</v>
      </c>
      <c r="L278" s="8"/>
      <c r="M278" s="35" t="s">
        <v>580</v>
      </c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  <c r="CG278" s="9"/>
      <c r="CH278" s="9"/>
      <c r="CI278" s="9"/>
      <c r="CJ278" s="9"/>
      <c r="CK278" s="9"/>
      <c r="CL278" s="9"/>
      <c r="CM278" s="9"/>
      <c r="CN278" s="9"/>
      <c r="CO278" s="9"/>
      <c r="CP278" s="9"/>
      <c r="CQ278" s="9"/>
      <c r="CR278" s="9"/>
      <c r="CS278" s="9"/>
      <c r="CT278" s="9"/>
      <c r="CU278" s="9"/>
      <c r="CV278" s="9"/>
      <c r="CW278" s="9"/>
      <c r="CX278" s="9"/>
      <c r="CY278" s="9"/>
      <c r="CZ278" s="9"/>
      <c r="DA278" s="9"/>
      <c r="DB278" s="9"/>
      <c r="DC278" s="9"/>
      <c r="DD278" s="9"/>
      <c r="DE278" s="9"/>
      <c r="DF278" s="9"/>
    </row>
    <row r="279" spans="1:110" ht="16.5" customHeight="1" x14ac:dyDescent="0.4">
      <c r="A279" s="32" t="s">
        <v>591</v>
      </c>
      <c r="B279" s="34" t="s">
        <v>592</v>
      </c>
      <c r="C279" s="33" t="s">
        <v>589</v>
      </c>
      <c r="D279" s="34" t="s">
        <v>590</v>
      </c>
      <c r="E279" s="19">
        <v>4978918.95</v>
      </c>
      <c r="F279" s="19">
        <v>4978918.95</v>
      </c>
      <c r="G279" s="19">
        <v>4589467.82</v>
      </c>
      <c r="H279" s="36">
        <v>4589467.82</v>
      </c>
      <c r="I279" s="31" t="s">
        <v>580</v>
      </c>
      <c r="J279" s="3">
        <v>253</v>
      </c>
      <c r="K279" s="31" t="s">
        <v>19</v>
      </c>
      <c r="L279" s="8"/>
      <c r="M279" s="8" t="str">
        <f>IF(AND(I278:I946="A",K278:K946="T"),"A",IF(AND(I278:I946="P",K278:K946="T"),"P",IF(AND(I278:I946="C",K278:K946="T"),"C",IF(AND(I278:I946="R",K278:K946="T"),"R",""))))</f>
        <v/>
      </c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9"/>
      <c r="BO279" s="9"/>
      <c r="BP279" s="9"/>
      <c r="BQ279" s="9"/>
      <c r="BR279" s="9"/>
      <c r="BS279" s="9"/>
      <c r="BT279" s="9"/>
      <c r="BU279" s="9"/>
      <c r="BV279" s="9"/>
      <c r="BW279" s="9"/>
      <c r="BX279" s="9"/>
      <c r="BY279" s="9"/>
      <c r="BZ279" s="9"/>
      <c r="CA279" s="9"/>
      <c r="CB279" s="9"/>
      <c r="CC279" s="9"/>
      <c r="CD279" s="9"/>
      <c r="CE279" s="9"/>
      <c r="CF279" s="9"/>
      <c r="CG279" s="9"/>
      <c r="CH279" s="9"/>
      <c r="CI279" s="9"/>
      <c r="CJ279" s="9"/>
      <c r="CK279" s="9"/>
      <c r="CL279" s="9"/>
      <c r="CM279" s="9"/>
      <c r="CN279" s="9"/>
      <c r="CO279" s="9"/>
      <c r="CP279" s="9"/>
      <c r="CQ279" s="9"/>
      <c r="CR279" s="9"/>
      <c r="CS279" s="9"/>
      <c r="CT279" s="9"/>
      <c r="CU279" s="9"/>
      <c r="CV279" s="9"/>
      <c r="CW279" s="9"/>
      <c r="CX279" s="9"/>
      <c r="CY279" s="9"/>
      <c r="CZ279" s="9"/>
      <c r="DA279" s="9"/>
      <c r="DB279" s="9"/>
      <c r="DC279" s="9"/>
      <c r="DD279" s="9"/>
      <c r="DE279" s="9"/>
      <c r="DF279" s="9"/>
    </row>
    <row r="280" spans="1:110" ht="16.5" customHeight="1" x14ac:dyDescent="0.4">
      <c r="A280" s="11"/>
      <c r="B280" s="34" t="s">
        <v>593</v>
      </c>
      <c r="C280" s="12"/>
      <c r="D280" s="10"/>
      <c r="E280" s="19">
        <v>4978918.95</v>
      </c>
      <c r="F280" s="19">
        <v>4978918.95</v>
      </c>
      <c r="G280" s="19">
        <v>4589467.82</v>
      </c>
      <c r="H280" s="18">
        <v>4589467.82</v>
      </c>
      <c r="I280" s="31" t="s">
        <v>580</v>
      </c>
      <c r="J280" s="3">
        <v>253.5</v>
      </c>
      <c r="K280" s="31" t="s">
        <v>25</v>
      </c>
      <c r="L280" s="8"/>
      <c r="M280" s="35" t="s">
        <v>580</v>
      </c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  <c r="BO280" s="9"/>
      <c r="BP280" s="9"/>
      <c r="BQ280" s="9"/>
      <c r="BR280" s="9"/>
      <c r="BS280" s="9"/>
      <c r="BT280" s="9"/>
      <c r="BU280" s="9"/>
      <c r="BV280" s="9"/>
      <c r="BW280" s="9"/>
      <c r="BX280" s="9"/>
      <c r="BY280" s="9"/>
      <c r="BZ280" s="9"/>
      <c r="CA280" s="9"/>
      <c r="CB280" s="9"/>
      <c r="CC280" s="9"/>
      <c r="CD280" s="9"/>
      <c r="CE280" s="9"/>
      <c r="CF280" s="9"/>
      <c r="CG280" s="9"/>
      <c r="CH280" s="9"/>
      <c r="CI280" s="9"/>
      <c r="CJ280" s="9"/>
      <c r="CK280" s="9"/>
      <c r="CL280" s="9"/>
      <c r="CM280" s="9"/>
      <c r="CN280" s="9"/>
      <c r="CO280" s="9"/>
      <c r="CP280" s="9"/>
      <c r="CQ280" s="9"/>
      <c r="CR280" s="9"/>
      <c r="CS280" s="9"/>
      <c r="CT280" s="9"/>
      <c r="CU280" s="9"/>
      <c r="CV280" s="9"/>
      <c r="CW280" s="9"/>
      <c r="CX280" s="9"/>
      <c r="CY280" s="9"/>
      <c r="CZ280" s="9"/>
      <c r="DA280" s="9"/>
      <c r="DB280" s="9"/>
      <c r="DC280" s="9"/>
      <c r="DD280" s="9"/>
      <c r="DE280" s="9"/>
      <c r="DF280" s="9"/>
    </row>
    <row r="281" spans="1:110" ht="16.5" customHeight="1" x14ac:dyDescent="0.4">
      <c r="A281" s="32" t="s">
        <v>596</v>
      </c>
      <c r="B281" s="34" t="s">
        <v>597</v>
      </c>
      <c r="C281" s="33" t="s">
        <v>594</v>
      </c>
      <c r="D281" s="34" t="s">
        <v>595</v>
      </c>
      <c r="E281" s="19">
        <v>281146.28000000003</v>
      </c>
      <c r="F281" s="19">
        <v>281146.28000000003</v>
      </c>
      <c r="G281" s="19">
        <v>33872.910000000003</v>
      </c>
      <c r="H281" s="36">
        <v>33872.910000000003</v>
      </c>
      <c r="I281" s="31" t="s">
        <v>580</v>
      </c>
      <c r="J281" s="3">
        <v>254</v>
      </c>
      <c r="K281" s="31" t="s">
        <v>19</v>
      </c>
      <c r="L281" s="8"/>
      <c r="M281" s="8" t="str">
        <f>IF(AND(I280:I948="A",K280:K948="T"),"A",IF(AND(I280:I948="P",K280:K948="T"),"P",IF(AND(I280:I948="C",K280:K948="T"),"C",IF(AND(I280:I948="R",K280:K948="T"),"R",""))))</f>
        <v/>
      </c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  <c r="CG281" s="9"/>
      <c r="CH281" s="9"/>
      <c r="CI281" s="9"/>
      <c r="CJ281" s="9"/>
      <c r="CK281" s="9"/>
      <c r="CL281" s="9"/>
      <c r="CM281" s="9"/>
      <c r="CN281" s="9"/>
      <c r="CO281" s="9"/>
      <c r="CP281" s="9"/>
      <c r="CQ281" s="9"/>
      <c r="CR281" s="9"/>
      <c r="CS281" s="9"/>
      <c r="CT281" s="9"/>
      <c r="CU281" s="9"/>
      <c r="CV281" s="9"/>
      <c r="CW281" s="9"/>
      <c r="CX281" s="9"/>
      <c r="CY281" s="9"/>
      <c r="CZ281" s="9"/>
      <c r="DA281" s="9"/>
      <c r="DB281" s="9"/>
      <c r="DC281" s="9"/>
      <c r="DD281" s="9"/>
      <c r="DE281" s="9"/>
      <c r="DF281" s="9"/>
    </row>
    <row r="282" spans="1:110" ht="16.5" customHeight="1" x14ac:dyDescent="0.4">
      <c r="A282" s="11"/>
      <c r="B282" s="34" t="s">
        <v>598</v>
      </c>
      <c r="C282" s="12"/>
      <c r="D282" s="10"/>
      <c r="E282" s="19">
        <v>281146.28000000003</v>
      </c>
      <c r="F282" s="19">
        <v>281146.28000000003</v>
      </c>
      <c r="G282" s="19">
        <v>33872.910000000003</v>
      </c>
      <c r="H282" s="18">
        <v>33872.910000000003</v>
      </c>
      <c r="I282" s="31" t="s">
        <v>580</v>
      </c>
      <c r="J282" s="3">
        <v>254.5</v>
      </c>
      <c r="K282" s="31" t="s">
        <v>25</v>
      </c>
      <c r="L282" s="8"/>
      <c r="M282" s="35" t="s">
        <v>580</v>
      </c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  <c r="BU282" s="9"/>
      <c r="BV282" s="9"/>
      <c r="BW282" s="9"/>
      <c r="BX282" s="9"/>
      <c r="BY282" s="9"/>
      <c r="BZ282" s="9"/>
      <c r="CA282" s="9"/>
      <c r="CB282" s="9"/>
      <c r="CC282" s="9"/>
      <c r="CD282" s="9"/>
      <c r="CE282" s="9"/>
      <c r="CF282" s="9"/>
      <c r="CG282" s="9"/>
      <c r="CH282" s="9"/>
      <c r="CI282" s="9"/>
      <c r="CJ282" s="9"/>
      <c r="CK282" s="9"/>
      <c r="CL282" s="9"/>
      <c r="CM282" s="9"/>
      <c r="CN282" s="9"/>
      <c r="CO282" s="9"/>
      <c r="CP282" s="9"/>
      <c r="CQ282" s="9"/>
      <c r="CR282" s="9"/>
      <c r="CS282" s="9"/>
      <c r="CT282" s="9"/>
      <c r="CU282" s="9"/>
      <c r="CV282" s="9"/>
      <c r="CW282" s="9"/>
      <c r="CX282" s="9"/>
      <c r="CY282" s="9"/>
      <c r="CZ282" s="9"/>
      <c r="DA282" s="9"/>
      <c r="DB282" s="9"/>
      <c r="DC282" s="9"/>
      <c r="DD282" s="9"/>
      <c r="DE282" s="9"/>
      <c r="DF282" s="9"/>
    </row>
    <row r="283" spans="1:110" ht="16.5" customHeight="1" x14ac:dyDescent="0.4">
      <c r="A283" s="32" t="s">
        <v>601</v>
      </c>
      <c r="B283" s="34" t="s">
        <v>602</v>
      </c>
      <c r="C283" s="33" t="s">
        <v>599</v>
      </c>
      <c r="D283" s="34" t="s">
        <v>600</v>
      </c>
      <c r="E283" s="19">
        <v>2142828.8199999998</v>
      </c>
      <c r="F283" s="19">
        <v>2142828.8199999998</v>
      </c>
      <c r="G283" s="19">
        <v>2677782.46</v>
      </c>
      <c r="H283" s="36">
        <v>2677782.46</v>
      </c>
      <c r="I283" s="31" t="s">
        <v>580</v>
      </c>
      <c r="J283" s="3">
        <v>255</v>
      </c>
      <c r="K283" s="31" t="s">
        <v>19</v>
      </c>
      <c r="L283" s="8"/>
      <c r="M283" s="8" t="str">
        <f>IF(AND(I282:I950="A",K282:K950="T"),"A",IF(AND(I282:I950="P",K282:K950="T"),"P",IF(AND(I282:I950="C",K282:K950="T"),"C",IF(AND(I282:I950="R",K282:K950="T"),"R",""))))</f>
        <v/>
      </c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  <c r="BO283" s="9"/>
      <c r="BP283" s="9"/>
      <c r="BQ283" s="9"/>
      <c r="BR283" s="9"/>
      <c r="BS283" s="9"/>
      <c r="BT283" s="9"/>
      <c r="BU283" s="9"/>
      <c r="BV283" s="9"/>
      <c r="BW283" s="9"/>
      <c r="BX283" s="9"/>
      <c r="BY283" s="9"/>
      <c r="BZ283" s="9"/>
      <c r="CA283" s="9"/>
      <c r="CB283" s="9"/>
      <c r="CC283" s="9"/>
      <c r="CD283" s="9"/>
      <c r="CE283" s="9"/>
      <c r="CF283" s="9"/>
      <c r="CG283" s="9"/>
      <c r="CH283" s="9"/>
      <c r="CI283" s="9"/>
      <c r="CJ283" s="9"/>
      <c r="CK283" s="9"/>
      <c r="CL283" s="9"/>
      <c r="CM283" s="9"/>
      <c r="CN283" s="9"/>
      <c r="CO283" s="9"/>
      <c r="CP283" s="9"/>
      <c r="CQ283" s="9"/>
      <c r="CR283" s="9"/>
      <c r="CS283" s="9"/>
      <c r="CT283" s="9"/>
      <c r="CU283" s="9"/>
      <c r="CV283" s="9"/>
      <c r="CW283" s="9"/>
      <c r="CX283" s="9"/>
      <c r="CY283" s="9"/>
      <c r="CZ283" s="9"/>
      <c r="DA283" s="9"/>
      <c r="DB283" s="9"/>
      <c r="DC283" s="9"/>
      <c r="DD283" s="9"/>
      <c r="DE283" s="9"/>
      <c r="DF283" s="9"/>
    </row>
    <row r="284" spans="1:110" ht="16.5" customHeight="1" x14ac:dyDescent="0.4">
      <c r="A284" s="11"/>
      <c r="B284" s="34" t="s">
        <v>603</v>
      </c>
      <c r="C284" s="12"/>
      <c r="D284" s="10"/>
      <c r="E284" s="19">
        <v>2142828.8199999998</v>
      </c>
      <c r="F284" s="19">
        <v>2142828.8199999998</v>
      </c>
      <c r="G284" s="19">
        <v>2677782.46</v>
      </c>
      <c r="H284" s="18">
        <v>2677782.46</v>
      </c>
      <c r="I284" s="31" t="s">
        <v>580</v>
      </c>
      <c r="J284" s="3">
        <v>255.5</v>
      </c>
      <c r="K284" s="31" t="s">
        <v>25</v>
      </c>
      <c r="L284" s="8"/>
      <c r="M284" s="35" t="s">
        <v>580</v>
      </c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  <c r="BU284" s="9"/>
      <c r="BV284" s="9"/>
      <c r="BW284" s="9"/>
      <c r="BX284" s="9"/>
      <c r="BY284" s="9"/>
      <c r="BZ284" s="9"/>
      <c r="CA284" s="9"/>
      <c r="CB284" s="9"/>
      <c r="CC284" s="9"/>
      <c r="CD284" s="9"/>
      <c r="CE284" s="9"/>
      <c r="CF284" s="9"/>
      <c r="CG284" s="9"/>
      <c r="CH284" s="9"/>
      <c r="CI284" s="9"/>
      <c r="CJ284" s="9"/>
      <c r="CK284" s="9"/>
      <c r="CL284" s="9"/>
      <c r="CM284" s="9"/>
      <c r="CN284" s="9"/>
      <c r="CO284" s="9"/>
      <c r="CP284" s="9"/>
      <c r="CQ284" s="9"/>
      <c r="CR284" s="9"/>
      <c r="CS284" s="9"/>
      <c r="CT284" s="9"/>
      <c r="CU284" s="9"/>
      <c r="CV284" s="9"/>
      <c r="CW284" s="9"/>
      <c r="CX284" s="9"/>
      <c r="CY284" s="9"/>
      <c r="CZ284" s="9"/>
      <c r="DA284" s="9"/>
      <c r="DB284" s="9"/>
      <c r="DC284" s="9"/>
      <c r="DD284" s="9"/>
      <c r="DE284" s="9"/>
      <c r="DF284" s="9"/>
    </row>
    <row r="285" spans="1:110" ht="16.5" customHeight="1" x14ac:dyDescent="0.4">
      <c r="A285" s="32" t="s">
        <v>606</v>
      </c>
      <c r="B285" s="34" t="s">
        <v>607</v>
      </c>
      <c r="C285" s="33" t="s">
        <v>604</v>
      </c>
      <c r="D285" s="34" t="s">
        <v>605</v>
      </c>
      <c r="E285" s="19">
        <v>967694.2</v>
      </c>
      <c r="F285" s="19">
        <v>967694.2</v>
      </c>
      <c r="G285" s="19">
        <v>980571.19</v>
      </c>
      <c r="H285" s="36">
        <v>980571.19</v>
      </c>
      <c r="I285" s="31" t="s">
        <v>580</v>
      </c>
      <c r="J285" s="3">
        <v>256</v>
      </c>
      <c r="K285" s="31" t="s">
        <v>19</v>
      </c>
      <c r="L285" s="8"/>
      <c r="M285" s="8" t="str">
        <f>IF(AND(I284:I952="A",K284:K952="T"),"A",IF(AND(I284:I952="P",K284:K952="T"),"P",IF(AND(I284:I952="C",K284:K952="T"),"C",IF(AND(I284:I952="R",K284:K952="T"),"R",""))))</f>
        <v/>
      </c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BP285" s="9"/>
      <c r="BQ285" s="9"/>
      <c r="BR285" s="9"/>
      <c r="BS285" s="9"/>
      <c r="BT285" s="9"/>
      <c r="BU285" s="9"/>
      <c r="BV285" s="9"/>
      <c r="BW285" s="9"/>
      <c r="BX285" s="9"/>
      <c r="BY285" s="9"/>
      <c r="BZ285" s="9"/>
      <c r="CA285" s="9"/>
      <c r="CB285" s="9"/>
      <c r="CC285" s="9"/>
      <c r="CD285" s="9"/>
      <c r="CE285" s="9"/>
      <c r="CF285" s="9"/>
      <c r="CG285" s="9"/>
      <c r="CH285" s="9"/>
      <c r="CI285" s="9"/>
      <c r="CJ285" s="9"/>
      <c r="CK285" s="9"/>
      <c r="CL285" s="9"/>
      <c r="CM285" s="9"/>
      <c r="CN285" s="9"/>
      <c r="CO285" s="9"/>
      <c r="CP285" s="9"/>
      <c r="CQ285" s="9"/>
      <c r="CR285" s="9"/>
      <c r="CS285" s="9"/>
      <c r="CT285" s="9"/>
      <c r="CU285" s="9"/>
      <c r="CV285" s="9"/>
      <c r="CW285" s="9"/>
      <c r="CX285" s="9"/>
      <c r="CY285" s="9"/>
      <c r="CZ285" s="9"/>
      <c r="DA285" s="9"/>
      <c r="DB285" s="9"/>
      <c r="DC285" s="9"/>
      <c r="DD285" s="9"/>
      <c r="DE285" s="9"/>
      <c r="DF285" s="9"/>
    </row>
    <row r="286" spans="1:110" ht="16.5" customHeight="1" x14ac:dyDescent="0.4">
      <c r="A286" s="11"/>
      <c r="B286" s="34" t="s">
        <v>608</v>
      </c>
      <c r="C286" s="12"/>
      <c r="D286" s="10"/>
      <c r="E286" s="19">
        <v>967694.2</v>
      </c>
      <c r="F286" s="19">
        <v>967694.2</v>
      </c>
      <c r="G286" s="19">
        <v>980571.19</v>
      </c>
      <c r="H286" s="18">
        <v>980571.19</v>
      </c>
      <c r="I286" s="31" t="s">
        <v>580</v>
      </c>
      <c r="J286" s="3">
        <v>256.5</v>
      </c>
      <c r="K286" s="31" t="s">
        <v>25</v>
      </c>
      <c r="L286" s="8"/>
      <c r="M286" s="35" t="s">
        <v>580</v>
      </c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  <c r="BU286" s="9"/>
      <c r="BV286" s="9"/>
      <c r="BW286" s="9"/>
      <c r="BX286" s="9"/>
      <c r="BY286" s="9"/>
      <c r="BZ286" s="9"/>
      <c r="CA286" s="9"/>
      <c r="CB286" s="9"/>
      <c r="CC286" s="9"/>
      <c r="CD286" s="9"/>
      <c r="CE286" s="9"/>
      <c r="CF286" s="9"/>
      <c r="CG286" s="9"/>
      <c r="CH286" s="9"/>
      <c r="CI286" s="9"/>
      <c r="CJ286" s="9"/>
      <c r="CK286" s="9"/>
      <c r="CL286" s="9"/>
      <c r="CM286" s="9"/>
      <c r="CN286" s="9"/>
      <c r="CO286" s="9"/>
      <c r="CP286" s="9"/>
      <c r="CQ286" s="9"/>
      <c r="CR286" s="9"/>
      <c r="CS286" s="9"/>
      <c r="CT286" s="9"/>
      <c r="CU286" s="9"/>
      <c r="CV286" s="9"/>
      <c r="CW286" s="9"/>
      <c r="CX286" s="9"/>
      <c r="CY286" s="9"/>
      <c r="CZ286" s="9"/>
      <c r="DA286" s="9"/>
      <c r="DB286" s="9"/>
      <c r="DC286" s="9"/>
      <c r="DD286" s="9"/>
      <c r="DE286" s="9"/>
      <c r="DF286" s="9"/>
    </row>
    <row r="287" spans="1:110" ht="16.5" customHeight="1" x14ac:dyDescent="0.4">
      <c r="A287" s="32" t="s">
        <v>611</v>
      </c>
      <c r="B287" s="34" t="s">
        <v>612</v>
      </c>
      <c r="C287" s="33" t="s">
        <v>609</v>
      </c>
      <c r="D287" s="34" t="s">
        <v>610</v>
      </c>
      <c r="E287" s="19">
        <v>508797.1</v>
      </c>
      <c r="F287" s="19">
        <v>15723.26</v>
      </c>
      <c r="G287" s="19">
        <v>73476.28</v>
      </c>
      <c r="H287" s="36">
        <v>566550.12</v>
      </c>
      <c r="I287" s="31" t="s">
        <v>580</v>
      </c>
      <c r="J287" s="3">
        <v>257</v>
      </c>
      <c r="K287" s="31" t="s">
        <v>19</v>
      </c>
      <c r="L287" s="8"/>
      <c r="M287" s="8" t="str">
        <f>IF(AND(I286:I954="A",K286:K954="T"),"A",IF(AND(I286:I954="P",K286:K954="T"),"P",IF(AND(I286:I954="C",K286:K954="T"),"C",IF(AND(I286:I954="R",K286:K954="T"),"R",""))))</f>
        <v/>
      </c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BP287" s="9"/>
      <c r="BQ287" s="9"/>
      <c r="BR287" s="9"/>
      <c r="BS287" s="9"/>
      <c r="BT287" s="9"/>
      <c r="BU287" s="9"/>
      <c r="BV287" s="9"/>
      <c r="BW287" s="9"/>
      <c r="BX287" s="9"/>
      <c r="BY287" s="9"/>
      <c r="BZ287" s="9"/>
      <c r="CA287" s="9"/>
      <c r="CB287" s="9"/>
      <c r="CC287" s="9"/>
      <c r="CD287" s="9"/>
      <c r="CE287" s="9"/>
      <c r="CF287" s="9"/>
      <c r="CG287" s="9"/>
      <c r="CH287" s="9"/>
      <c r="CI287" s="9"/>
      <c r="CJ287" s="9"/>
      <c r="CK287" s="9"/>
      <c r="CL287" s="9"/>
      <c r="CM287" s="9"/>
      <c r="CN287" s="9"/>
      <c r="CO287" s="9"/>
      <c r="CP287" s="9"/>
      <c r="CQ287" s="9"/>
      <c r="CR287" s="9"/>
      <c r="CS287" s="9"/>
      <c r="CT287" s="9"/>
      <c r="CU287" s="9"/>
      <c r="CV287" s="9"/>
      <c r="CW287" s="9"/>
      <c r="CX287" s="9"/>
      <c r="CY287" s="9"/>
      <c r="CZ287" s="9"/>
      <c r="DA287" s="9"/>
      <c r="DB287" s="9"/>
      <c r="DC287" s="9"/>
      <c r="DD287" s="9"/>
      <c r="DE287" s="9"/>
      <c r="DF287" s="9"/>
    </row>
    <row r="288" spans="1:110" ht="16.5" customHeight="1" x14ac:dyDescent="0.4">
      <c r="A288" s="11"/>
      <c r="B288" s="34" t="s">
        <v>613</v>
      </c>
      <c r="C288" s="12"/>
      <c r="D288" s="10"/>
      <c r="E288" s="19">
        <v>508797.1</v>
      </c>
      <c r="F288" s="19">
        <v>15723.26</v>
      </c>
      <c r="G288" s="19">
        <v>73476.28</v>
      </c>
      <c r="H288" s="18">
        <v>566550.12</v>
      </c>
      <c r="I288" s="31" t="s">
        <v>580</v>
      </c>
      <c r="J288" s="3">
        <v>257.5</v>
      </c>
      <c r="K288" s="31" t="s">
        <v>25</v>
      </c>
      <c r="L288" s="8"/>
      <c r="M288" s="35" t="s">
        <v>580</v>
      </c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BP288" s="9"/>
      <c r="BQ288" s="9"/>
      <c r="BR288" s="9"/>
      <c r="BS288" s="9"/>
      <c r="BT288" s="9"/>
      <c r="BU288" s="9"/>
      <c r="BV288" s="9"/>
      <c r="BW288" s="9"/>
      <c r="BX288" s="9"/>
      <c r="BY288" s="9"/>
      <c r="BZ288" s="9"/>
      <c r="CA288" s="9"/>
      <c r="CB288" s="9"/>
      <c r="CC288" s="9"/>
      <c r="CD288" s="9"/>
      <c r="CE288" s="9"/>
      <c r="CF288" s="9"/>
      <c r="CG288" s="9"/>
      <c r="CH288" s="9"/>
      <c r="CI288" s="9"/>
      <c r="CJ288" s="9"/>
      <c r="CK288" s="9"/>
      <c r="CL288" s="9"/>
      <c r="CM288" s="9"/>
      <c r="CN288" s="9"/>
      <c r="CO288" s="9"/>
      <c r="CP288" s="9"/>
      <c r="CQ288" s="9"/>
      <c r="CR288" s="9"/>
      <c r="CS288" s="9"/>
      <c r="CT288" s="9"/>
      <c r="CU288" s="9"/>
      <c r="CV288" s="9"/>
      <c r="CW288" s="9"/>
      <c r="CX288" s="9"/>
      <c r="CY288" s="9"/>
      <c r="CZ288" s="9"/>
      <c r="DA288" s="9"/>
      <c r="DB288" s="9"/>
      <c r="DC288" s="9"/>
      <c r="DD288" s="9"/>
      <c r="DE288" s="9"/>
      <c r="DF288" s="9"/>
    </row>
    <row r="289" spans="1:110" ht="16.5" customHeight="1" x14ac:dyDescent="0.4">
      <c r="A289" s="32" t="s">
        <v>616</v>
      </c>
      <c r="B289" s="34" t="s">
        <v>617</v>
      </c>
      <c r="C289" s="33" t="s">
        <v>614</v>
      </c>
      <c r="D289" s="34" t="s">
        <v>615</v>
      </c>
      <c r="E289" s="19">
        <v>48841.35</v>
      </c>
      <c r="F289" s="19">
        <v>0</v>
      </c>
      <c r="G289" s="19">
        <v>440</v>
      </c>
      <c r="H289" s="36">
        <v>49281.35</v>
      </c>
      <c r="I289" s="31" t="s">
        <v>580</v>
      </c>
      <c r="J289" s="3">
        <v>258</v>
      </c>
      <c r="K289" s="31" t="s">
        <v>19</v>
      </c>
      <c r="L289" s="8"/>
      <c r="M289" s="8" t="str">
        <f t="shared" ref="M289:M326" si="9">IF(AND(I288:I956="A",K288:K956="T"),"A",IF(AND(I288:I956="P",K288:K956="T"),"P",IF(AND(I288:I956="C",K288:K956="T"),"C",IF(AND(I288:I956="R",K288:K956="T"),"R",""))))</f>
        <v/>
      </c>
      <c r="N289" s="9" t="s">
        <v>1316</v>
      </c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9"/>
      <c r="BO289" s="9"/>
      <c r="BP289" s="9"/>
      <c r="BQ289" s="9"/>
      <c r="BR289" s="9"/>
      <c r="BS289" s="9"/>
      <c r="BT289" s="9"/>
      <c r="BU289" s="9"/>
      <c r="BV289" s="9"/>
      <c r="BW289" s="9"/>
      <c r="BX289" s="9"/>
      <c r="BY289" s="9"/>
      <c r="BZ289" s="9"/>
      <c r="CA289" s="9"/>
      <c r="CB289" s="9"/>
      <c r="CC289" s="9"/>
      <c r="CD289" s="9"/>
      <c r="CE289" s="9"/>
      <c r="CF289" s="9"/>
      <c r="CG289" s="9"/>
      <c r="CH289" s="9"/>
      <c r="CI289" s="9"/>
      <c r="CJ289" s="9"/>
      <c r="CK289" s="9"/>
      <c r="CL289" s="9"/>
      <c r="CM289" s="9"/>
      <c r="CN289" s="9"/>
      <c r="CO289" s="9"/>
      <c r="CP289" s="9"/>
      <c r="CQ289" s="9"/>
      <c r="CR289" s="9"/>
      <c r="CS289" s="9"/>
      <c r="CT289" s="9"/>
      <c r="CU289" s="9"/>
      <c r="CV289" s="9"/>
      <c r="CW289" s="9"/>
      <c r="CX289" s="9"/>
      <c r="CY289" s="9"/>
      <c r="CZ289" s="9"/>
      <c r="DA289" s="9"/>
      <c r="DB289" s="9"/>
      <c r="DC289" s="9"/>
      <c r="DD289" s="9"/>
      <c r="DE289" s="9"/>
      <c r="DF289" s="9"/>
    </row>
    <row r="290" spans="1:110" ht="16.5" customHeight="1" x14ac:dyDescent="0.4">
      <c r="A290" s="11"/>
      <c r="B290" s="10"/>
      <c r="C290" s="33" t="s">
        <v>618</v>
      </c>
      <c r="D290" s="34" t="s">
        <v>619</v>
      </c>
      <c r="E290" s="19">
        <v>11800</v>
      </c>
      <c r="F290" s="19">
        <v>0</v>
      </c>
      <c r="G290" s="19">
        <v>0</v>
      </c>
      <c r="H290" s="36">
        <v>11800</v>
      </c>
      <c r="I290" s="31" t="s">
        <v>580</v>
      </c>
      <c r="J290" s="3">
        <v>259</v>
      </c>
      <c r="K290" s="31" t="s">
        <v>19</v>
      </c>
      <c r="L290" s="8"/>
      <c r="M290" s="8" t="str">
        <f t="shared" si="9"/>
        <v/>
      </c>
      <c r="N290" s="9" t="s">
        <v>1316</v>
      </c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BP290" s="9"/>
      <c r="BQ290" s="9"/>
      <c r="BR290" s="9"/>
      <c r="BS290" s="9"/>
      <c r="BT290" s="9"/>
      <c r="BU290" s="9"/>
      <c r="BV290" s="9"/>
      <c r="BW290" s="9"/>
      <c r="BX290" s="9"/>
      <c r="BY290" s="9"/>
      <c r="BZ290" s="9"/>
      <c r="CA290" s="9"/>
      <c r="CB290" s="9"/>
      <c r="CC290" s="9"/>
      <c r="CD290" s="9"/>
      <c r="CE290" s="9"/>
      <c r="CF290" s="9"/>
      <c r="CG290" s="9"/>
      <c r="CH290" s="9"/>
      <c r="CI290" s="9"/>
      <c r="CJ290" s="9"/>
      <c r="CK290" s="9"/>
      <c r="CL290" s="9"/>
      <c r="CM290" s="9"/>
      <c r="CN290" s="9"/>
      <c r="CO290" s="9"/>
      <c r="CP290" s="9"/>
      <c r="CQ290" s="9"/>
      <c r="CR290" s="9"/>
      <c r="CS290" s="9"/>
      <c r="CT290" s="9"/>
      <c r="CU290" s="9"/>
      <c r="CV290" s="9"/>
      <c r="CW290" s="9"/>
      <c r="CX290" s="9"/>
      <c r="CY290" s="9"/>
      <c r="CZ290" s="9"/>
      <c r="DA290" s="9"/>
      <c r="DB290" s="9"/>
      <c r="DC290" s="9"/>
      <c r="DD290" s="9"/>
      <c r="DE290" s="9"/>
      <c r="DF290" s="9"/>
    </row>
    <row r="291" spans="1:110" ht="16.5" customHeight="1" x14ac:dyDescent="0.4">
      <c r="A291" s="11"/>
      <c r="B291" s="10"/>
      <c r="C291" s="33" t="s">
        <v>620</v>
      </c>
      <c r="D291" s="34" t="s">
        <v>621</v>
      </c>
      <c r="E291" s="19">
        <v>102918.98</v>
      </c>
      <c r="F291" s="19">
        <v>0</v>
      </c>
      <c r="G291" s="19">
        <v>6642.05</v>
      </c>
      <c r="H291" s="36">
        <v>109561.03</v>
      </c>
      <c r="I291" s="31" t="s">
        <v>580</v>
      </c>
      <c r="J291" s="3">
        <v>260</v>
      </c>
      <c r="K291" s="31" t="s">
        <v>19</v>
      </c>
      <c r="L291" s="8"/>
      <c r="M291" s="8" t="str">
        <f t="shared" si="9"/>
        <v/>
      </c>
      <c r="N291" s="9" t="s">
        <v>1316</v>
      </c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9"/>
      <c r="BT291" s="9"/>
      <c r="BU291" s="9"/>
      <c r="BV291" s="9"/>
      <c r="BW291" s="9"/>
      <c r="BX291" s="9"/>
      <c r="BY291" s="9"/>
      <c r="BZ291" s="9"/>
      <c r="CA291" s="9"/>
      <c r="CB291" s="9"/>
      <c r="CC291" s="9"/>
      <c r="CD291" s="9"/>
      <c r="CE291" s="9"/>
      <c r="CF291" s="9"/>
      <c r="CG291" s="9"/>
      <c r="CH291" s="9"/>
      <c r="CI291" s="9"/>
      <c r="CJ291" s="9"/>
      <c r="CK291" s="9"/>
      <c r="CL291" s="9"/>
      <c r="CM291" s="9"/>
      <c r="CN291" s="9"/>
      <c r="CO291" s="9"/>
      <c r="CP291" s="9"/>
      <c r="CQ291" s="9"/>
      <c r="CR291" s="9"/>
      <c r="CS291" s="9"/>
      <c r="CT291" s="9"/>
      <c r="CU291" s="9"/>
      <c r="CV291" s="9"/>
      <c r="CW291" s="9"/>
      <c r="CX291" s="9"/>
      <c r="CY291" s="9"/>
      <c r="CZ291" s="9"/>
      <c r="DA291" s="9"/>
      <c r="DB291" s="9"/>
      <c r="DC291" s="9"/>
      <c r="DD291" s="9"/>
      <c r="DE291" s="9"/>
      <c r="DF291" s="9"/>
    </row>
    <row r="292" spans="1:110" ht="16.5" customHeight="1" x14ac:dyDescent="0.4">
      <c r="A292" s="11"/>
      <c r="B292" s="10"/>
      <c r="C292" s="33" t="s">
        <v>622</v>
      </c>
      <c r="D292" s="34" t="s">
        <v>623</v>
      </c>
      <c r="E292" s="19">
        <v>1652950.93</v>
      </c>
      <c r="F292" s="19">
        <v>0</v>
      </c>
      <c r="G292" s="19">
        <v>27460.16</v>
      </c>
      <c r="H292" s="36">
        <v>1680411.09</v>
      </c>
      <c r="I292" s="31" t="s">
        <v>580</v>
      </c>
      <c r="J292" s="3">
        <v>261</v>
      </c>
      <c r="K292" s="31" t="s">
        <v>19</v>
      </c>
      <c r="L292" s="8"/>
      <c r="M292" s="8" t="str">
        <f t="shared" si="9"/>
        <v/>
      </c>
      <c r="N292" s="9" t="s">
        <v>1316</v>
      </c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  <c r="BM292" s="9"/>
      <c r="BN292" s="9"/>
      <c r="BO292" s="9"/>
      <c r="BP292" s="9"/>
      <c r="BQ292" s="9"/>
      <c r="BR292" s="9"/>
      <c r="BS292" s="9"/>
      <c r="BT292" s="9"/>
      <c r="BU292" s="9"/>
      <c r="BV292" s="9"/>
      <c r="BW292" s="9"/>
      <c r="BX292" s="9"/>
      <c r="BY292" s="9"/>
      <c r="BZ292" s="9"/>
      <c r="CA292" s="9"/>
      <c r="CB292" s="9"/>
      <c r="CC292" s="9"/>
      <c r="CD292" s="9"/>
      <c r="CE292" s="9"/>
      <c r="CF292" s="9"/>
      <c r="CG292" s="9"/>
      <c r="CH292" s="9"/>
      <c r="CI292" s="9"/>
      <c r="CJ292" s="9"/>
      <c r="CK292" s="9"/>
      <c r="CL292" s="9"/>
      <c r="CM292" s="9"/>
      <c r="CN292" s="9"/>
      <c r="CO292" s="9"/>
      <c r="CP292" s="9"/>
      <c r="CQ292" s="9"/>
      <c r="CR292" s="9"/>
      <c r="CS292" s="9"/>
      <c r="CT292" s="9"/>
      <c r="CU292" s="9"/>
      <c r="CV292" s="9"/>
      <c r="CW292" s="9"/>
      <c r="CX292" s="9"/>
      <c r="CY292" s="9"/>
      <c r="CZ292" s="9"/>
      <c r="DA292" s="9"/>
      <c r="DB292" s="9"/>
      <c r="DC292" s="9"/>
      <c r="DD292" s="9"/>
      <c r="DE292" s="9"/>
      <c r="DF292" s="9"/>
    </row>
    <row r="293" spans="1:110" ht="16.5" customHeight="1" x14ac:dyDescent="0.4">
      <c r="A293" s="11"/>
      <c r="B293" s="10"/>
      <c r="C293" s="33" t="s">
        <v>624</v>
      </c>
      <c r="D293" s="34" t="s">
        <v>625</v>
      </c>
      <c r="E293" s="19">
        <v>84324.14</v>
      </c>
      <c r="F293" s="19">
        <v>0</v>
      </c>
      <c r="G293" s="19">
        <v>6189.44</v>
      </c>
      <c r="H293" s="36">
        <v>90513.58</v>
      </c>
      <c r="I293" s="31" t="s">
        <v>580</v>
      </c>
      <c r="J293" s="3">
        <v>262</v>
      </c>
      <c r="K293" s="31" t="s">
        <v>19</v>
      </c>
      <c r="L293" s="8"/>
      <c r="M293" s="8" t="str">
        <f t="shared" si="9"/>
        <v/>
      </c>
      <c r="N293" s="9" t="s">
        <v>1316</v>
      </c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  <c r="BU293" s="9"/>
      <c r="BV293" s="9"/>
      <c r="BW293" s="9"/>
      <c r="BX293" s="9"/>
      <c r="BY293" s="9"/>
      <c r="BZ293" s="9"/>
      <c r="CA293" s="9"/>
      <c r="CB293" s="9"/>
      <c r="CC293" s="9"/>
      <c r="CD293" s="9"/>
      <c r="CE293" s="9"/>
      <c r="CF293" s="9"/>
      <c r="CG293" s="9"/>
      <c r="CH293" s="9"/>
      <c r="CI293" s="9"/>
      <c r="CJ293" s="9"/>
      <c r="CK293" s="9"/>
      <c r="CL293" s="9"/>
      <c r="CM293" s="9"/>
      <c r="CN293" s="9"/>
      <c r="CO293" s="9"/>
      <c r="CP293" s="9"/>
      <c r="CQ293" s="9"/>
      <c r="CR293" s="9"/>
      <c r="CS293" s="9"/>
      <c r="CT293" s="9"/>
      <c r="CU293" s="9"/>
      <c r="CV293" s="9"/>
      <c r="CW293" s="9"/>
      <c r="CX293" s="9"/>
      <c r="CY293" s="9"/>
      <c r="CZ293" s="9"/>
      <c r="DA293" s="9"/>
      <c r="DB293" s="9"/>
      <c r="DC293" s="9"/>
      <c r="DD293" s="9"/>
      <c r="DE293" s="9"/>
      <c r="DF293" s="9"/>
    </row>
    <row r="294" spans="1:110" ht="16.5" customHeight="1" x14ac:dyDescent="0.4">
      <c r="A294" s="11"/>
      <c r="B294" s="10"/>
      <c r="C294" s="33" t="s">
        <v>626</v>
      </c>
      <c r="D294" s="34" t="s">
        <v>627</v>
      </c>
      <c r="E294" s="19">
        <v>61398</v>
      </c>
      <c r="F294" s="19">
        <v>0</v>
      </c>
      <c r="G294" s="19">
        <v>0</v>
      </c>
      <c r="H294" s="36">
        <v>61398</v>
      </c>
      <c r="I294" s="31" t="s">
        <v>580</v>
      </c>
      <c r="J294" s="3">
        <v>263</v>
      </c>
      <c r="K294" s="31" t="s">
        <v>19</v>
      </c>
      <c r="L294" s="8"/>
      <c r="M294" s="8" t="str">
        <f t="shared" si="9"/>
        <v/>
      </c>
      <c r="N294" s="9" t="s">
        <v>1316</v>
      </c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  <c r="BO294" s="9"/>
      <c r="BP294" s="9"/>
      <c r="BQ294" s="9"/>
      <c r="BR294" s="9"/>
      <c r="BS294" s="9"/>
      <c r="BT294" s="9"/>
      <c r="BU294" s="9"/>
      <c r="BV294" s="9"/>
      <c r="BW294" s="9"/>
      <c r="BX294" s="9"/>
      <c r="BY294" s="9"/>
      <c r="BZ294" s="9"/>
      <c r="CA294" s="9"/>
      <c r="CB294" s="9"/>
      <c r="CC294" s="9"/>
      <c r="CD294" s="9"/>
      <c r="CE294" s="9"/>
      <c r="CF294" s="9"/>
      <c r="CG294" s="9"/>
      <c r="CH294" s="9"/>
      <c r="CI294" s="9"/>
      <c r="CJ294" s="9"/>
      <c r="CK294" s="9"/>
      <c r="CL294" s="9"/>
      <c r="CM294" s="9"/>
      <c r="CN294" s="9"/>
      <c r="CO294" s="9"/>
      <c r="CP294" s="9"/>
      <c r="CQ294" s="9"/>
      <c r="CR294" s="9"/>
      <c r="CS294" s="9"/>
      <c r="CT294" s="9"/>
      <c r="CU294" s="9"/>
      <c r="CV294" s="9"/>
      <c r="CW294" s="9"/>
      <c r="CX294" s="9"/>
      <c r="CY294" s="9"/>
      <c r="CZ294" s="9"/>
      <c r="DA294" s="9"/>
      <c r="DB294" s="9"/>
      <c r="DC294" s="9"/>
      <c r="DD294" s="9"/>
      <c r="DE294" s="9"/>
      <c r="DF294" s="9"/>
    </row>
    <row r="295" spans="1:110" ht="16.5" customHeight="1" x14ac:dyDescent="0.4">
      <c r="A295" s="11"/>
      <c r="B295" s="10"/>
      <c r="C295" s="33" t="s">
        <v>628</v>
      </c>
      <c r="D295" s="34" t="s">
        <v>629</v>
      </c>
      <c r="E295" s="19">
        <v>90640.24</v>
      </c>
      <c r="F295" s="19">
        <v>0</v>
      </c>
      <c r="G295" s="19">
        <v>517.41999999999996</v>
      </c>
      <c r="H295" s="36">
        <v>91157.66</v>
      </c>
      <c r="I295" s="31" t="s">
        <v>580</v>
      </c>
      <c r="J295" s="3">
        <v>264</v>
      </c>
      <c r="K295" s="31" t="s">
        <v>19</v>
      </c>
      <c r="L295" s="8"/>
      <c r="M295" s="8" t="str">
        <f t="shared" si="9"/>
        <v/>
      </c>
      <c r="N295" s="9" t="s">
        <v>1308</v>
      </c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9"/>
      <c r="BT295" s="9"/>
      <c r="BU295" s="9"/>
      <c r="BV295" s="9"/>
      <c r="BW295" s="9"/>
      <c r="BX295" s="9"/>
      <c r="BY295" s="9"/>
      <c r="BZ295" s="9"/>
      <c r="CA295" s="9"/>
      <c r="CB295" s="9"/>
      <c r="CC295" s="9"/>
      <c r="CD295" s="9"/>
      <c r="CE295" s="9"/>
      <c r="CF295" s="9"/>
      <c r="CG295" s="9"/>
      <c r="CH295" s="9"/>
      <c r="CI295" s="9"/>
      <c r="CJ295" s="9"/>
      <c r="CK295" s="9"/>
      <c r="CL295" s="9"/>
      <c r="CM295" s="9"/>
      <c r="CN295" s="9"/>
      <c r="CO295" s="9"/>
      <c r="CP295" s="9"/>
      <c r="CQ295" s="9"/>
      <c r="CR295" s="9"/>
      <c r="CS295" s="9"/>
      <c r="CT295" s="9"/>
      <c r="CU295" s="9"/>
      <c r="CV295" s="9"/>
      <c r="CW295" s="9"/>
      <c r="CX295" s="9"/>
      <c r="CY295" s="9"/>
      <c r="CZ295" s="9"/>
      <c r="DA295" s="9"/>
      <c r="DB295" s="9"/>
      <c r="DC295" s="9"/>
      <c r="DD295" s="9"/>
      <c r="DE295" s="9"/>
      <c r="DF295" s="9"/>
    </row>
    <row r="296" spans="1:110" ht="16.5" customHeight="1" x14ac:dyDescent="0.4">
      <c r="A296" s="11"/>
      <c r="B296" s="10"/>
      <c r="C296" s="33" t="s">
        <v>630</v>
      </c>
      <c r="D296" s="34" t="s">
        <v>631</v>
      </c>
      <c r="E296" s="19">
        <v>2280</v>
      </c>
      <c r="F296" s="19">
        <v>0</v>
      </c>
      <c r="G296" s="19">
        <v>0</v>
      </c>
      <c r="H296" s="36">
        <v>2280</v>
      </c>
      <c r="I296" s="31" t="s">
        <v>580</v>
      </c>
      <c r="J296" s="3">
        <v>265</v>
      </c>
      <c r="K296" s="31" t="s">
        <v>19</v>
      </c>
      <c r="L296" s="8"/>
      <c r="M296" s="8" t="str">
        <f t="shared" si="9"/>
        <v/>
      </c>
      <c r="N296" s="9" t="s">
        <v>1316</v>
      </c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BP296" s="9"/>
      <c r="BQ296" s="9"/>
      <c r="BR296" s="9"/>
      <c r="BS296" s="9"/>
      <c r="BT296" s="9"/>
      <c r="BU296" s="9"/>
      <c r="BV296" s="9"/>
      <c r="BW296" s="9"/>
      <c r="BX296" s="9"/>
      <c r="BY296" s="9"/>
      <c r="BZ296" s="9"/>
      <c r="CA296" s="9"/>
      <c r="CB296" s="9"/>
      <c r="CC296" s="9"/>
      <c r="CD296" s="9"/>
      <c r="CE296" s="9"/>
      <c r="CF296" s="9"/>
      <c r="CG296" s="9"/>
      <c r="CH296" s="9"/>
      <c r="CI296" s="9"/>
      <c r="CJ296" s="9"/>
      <c r="CK296" s="9"/>
      <c r="CL296" s="9"/>
      <c r="CM296" s="9"/>
      <c r="CN296" s="9"/>
      <c r="CO296" s="9"/>
      <c r="CP296" s="9"/>
      <c r="CQ296" s="9"/>
      <c r="CR296" s="9"/>
      <c r="CS296" s="9"/>
      <c r="CT296" s="9"/>
      <c r="CU296" s="9"/>
      <c r="CV296" s="9"/>
      <c r="CW296" s="9"/>
      <c r="CX296" s="9"/>
      <c r="CY296" s="9"/>
      <c r="CZ296" s="9"/>
      <c r="DA296" s="9"/>
      <c r="DB296" s="9"/>
      <c r="DC296" s="9"/>
      <c r="DD296" s="9"/>
      <c r="DE296" s="9"/>
      <c r="DF296" s="9"/>
    </row>
    <row r="297" spans="1:110" ht="16.5" customHeight="1" x14ac:dyDescent="0.4">
      <c r="A297" s="11"/>
      <c r="B297" s="10"/>
      <c r="C297" s="33" t="s">
        <v>632</v>
      </c>
      <c r="D297" s="34" t="s">
        <v>633</v>
      </c>
      <c r="E297" s="19">
        <v>598608.98</v>
      </c>
      <c r="F297" s="19">
        <v>0</v>
      </c>
      <c r="G297" s="19">
        <v>173935.81</v>
      </c>
      <c r="H297" s="36">
        <v>772544.79</v>
      </c>
      <c r="I297" s="31" t="s">
        <v>580</v>
      </c>
      <c r="J297" s="3">
        <v>266</v>
      </c>
      <c r="K297" s="31" t="s">
        <v>19</v>
      </c>
      <c r="L297" s="8"/>
      <c r="M297" s="8" t="str">
        <f t="shared" si="9"/>
        <v/>
      </c>
      <c r="N297" s="9" t="s">
        <v>1316</v>
      </c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BP297" s="9"/>
      <c r="BQ297" s="9"/>
      <c r="BR297" s="9"/>
      <c r="BS297" s="9"/>
      <c r="BT297" s="9"/>
      <c r="BU297" s="9"/>
      <c r="BV297" s="9"/>
      <c r="BW297" s="9"/>
      <c r="BX297" s="9"/>
      <c r="BY297" s="9"/>
      <c r="BZ297" s="9"/>
      <c r="CA297" s="9"/>
      <c r="CB297" s="9"/>
      <c r="CC297" s="9"/>
      <c r="CD297" s="9"/>
      <c r="CE297" s="9"/>
      <c r="CF297" s="9"/>
      <c r="CG297" s="9"/>
      <c r="CH297" s="9"/>
      <c r="CI297" s="9"/>
      <c r="CJ297" s="9"/>
      <c r="CK297" s="9"/>
      <c r="CL297" s="9"/>
      <c r="CM297" s="9"/>
      <c r="CN297" s="9"/>
      <c r="CO297" s="9"/>
      <c r="CP297" s="9"/>
      <c r="CQ297" s="9"/>
      <c r="CR297" s="9"/>
      <c r="CS297" s="9"/>
      <c r="CT297" s="9"/>
      <c r="CU297" s="9"/>
      <c r="CV297" s="9"/>
      <c r="CW297" s="9"/>
      <c r="CX297" s="9"/>
      <c r="CY297" s="9"/>
      <c r="CZ297" s="9"/>
      <c r="DA297" s="9"/>
      <c r="DB297" s="9"/>
      <c r="DC297" s="9"/>
      <c r="DD297" s="9"/>
      <c r="DE297" s="9"/>
      <c r="DF297" s="9"/>
    </row>
    <row r="298" spans="1:110" ht="16.5" customHeight="1" x14ac:dyDescent="0.4">
      <c r="A298" s="11"/>
      <c r="B298" s="10"/>
      <c r="C298" s="33" t="s">
        <v>634</v>
      </c>
      <c r="D298" s="34" t="s">
        <v>635</v>
      </c>
      <c r="E298" s="19">
        <v>49800</v>
      </c>
      <c r="F298" s="19">
        <v>0</v>
      </c>
      <c r="G298" s="19">
        <v>0</v>
      </c>
      <c r="H298" s="36">
        <v>49800</v>
      </c>
      <c r="I298" s="31" t="s">
        <v>580</v>
      </c>
      <c r="J298" s="3">
        <v>267</v>
      </c>
      <c r="K298" s="31" t="s">
        <v>19</v>
      </c>
      <c r="L298" s="8"/>
      <c r="M298" s="8" t="str">
        <f t="shared" si="9"/>
        <v/>
      </c>
      <c r="N298" s="9" t="s">
        <v>1316</v>
      </c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  <c r="BO298" s="9"/>
      <c r="BP298" s="9"/>
      <c r="BQ298" s="9"/>
      <c r="BR298" s="9"/>
      <c r="BS298" s="9"/>
      <c r="BT298" s="9"/>
      <c r="BU298" s="9"/>
      <c r="BV298" s="9"/>
      <c r="BW298" s="9"/>
      <c r="BX298" s="9"/>
      <c r="BY298" s="9"/>
      <c r="BZ298" s="9"/>
      <c r="CA298" s="9"/>
      <c r="CB298" s="9"/>
      <c r="CC298" s="9"/>
      <c r="CD298" s="9"/>
      <c r="CE298" s="9"/>
      <c r="CF298" s="9"/>
      <c r="CG298" s="9"/>
      <c r="CH298" s="9"/>
      <c r="CI298" s="9"/>
      <c r="CJ298" s="9"/>
      <c r="CK298" s="9"/>
      <c r="CL298" s="9"/>
      <c r="CM298" s="9"/>
      <c r="CN298" s="9"/>
      <c r="CO298" s="9"/>
      <c r="CP298" s="9"/>
      <c r="CQ298" s="9"/>
      <c r="CR298" s="9"/>
      <c r="CS298" s="9"/>
      <c r="CT298" s="9"/>
      <c r="CU298" s="9"/>
      <c r="CV298" s="9"/>
      <c r="CW298" s="9"/>
      <c r="CX298" s="9"/>
      <c r="CY298" s="9"/>
      <c r="CZ298" s="9"/>
      <c r="DA298" s="9"/>
      <c r="DB298" s="9"/>
      <c r="DC298" s="9"/>
      <c r="DD298" s="9"/>
      <c r="DE298" s="9"/>
      <c r="DF298" s="9"/>
    </row>
    <row r="299" spans="1:110" ht="16.5" customHeight="1" x14ac:dyDescent="0.4">
      <c r="A299" s="11"/>
      <c r="B299" s="10"/>
      <c r="C299" s="33" t="s">
        <v>636</v>
      </c>
      <c r="D299" s="34" t="s">
        <v>637</v>
      </c>
      <c r="E299" s="19">
        <v>51033.760000000002</v>
      </c>
      <c r="F299" s="19">
        <v>0</v>
      </c>
      <c r="G299" s="19">
        <v>3511.16</v>
      </c>
      <c r="H299" s="36">
        <v>54544.92</v>
      </c>
      <c r="I299" s="31" t="s">
        <v>580</v>
      </c>
      <c r="J299" s="3">
        <v>268</v>
      </c>
      <c r="K299" s="31" t="s">
        <v>19</v>
      </c>
      <c r="L299" s="8"/>
      <c r="M299" s="8" t="str">
        <f t="shared" si="9"/>
        <v/>
      </c>
      <c r="N299" s="9" t="s">
        <v>1316</v>
      </c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  <c r="BM299" s="9"/>
      <c r="BN299" s="9"/>
      <c r="BO299" s="9"/>
      <c r="BP299" s="9"/>
      <c r="BQ299" s="9"/>
      <c r="BR299" s="9"/>
      <c r="BS299" s="9"/>
      <c r="BT299" s="9"/>
      <c r="BU299" s="9"/>
      <c r="BV299" s="9"/>
      <c r="BW299" s="9"/>
      <c r="BX299" s="9"/>
      <c r="BY299" s="9"/>
      <c r="BZ299" s="9"/>
      <c r="CA299" s="9"/>
      <c r="CB299" s="9"/>
      <c r="CC299" s="9"/>
      <c r="CD299" s="9"/>
      <c r="CE299" s="9"/>
      <c r="CF299" s="9"/>
      <c r="CG299" s="9"/>
      <c r="CH299" s="9"/>
      <c r="CI299" s="9"/>
      <c r="CJ299" s="9"/>
      <c r="CK299" s="9"/>
      <c r="CL299" s="9"/>
      <c r="CM299" s="9"/>
      <c r="CN299" s="9"/>
      <c r="CO299" s="9"/>
      <c r="CP299" s="9"/>
      <c r="CQ299" s="9"/>
      <c r="CR299" s="9"/>
      <c r="CS299" s="9"/>
      <c r="CT299" s="9"/>
      <c r="CU299" s="9"/>
      <c r="CV299" s="9"/>
      <c r="CW299" s="9"/>
      <c r="CX299" s="9"/>
      <c r="CY299" s="9"/>
      <c r="CZ299" s="9"/>
      <c r="DA299" s="9"/>
      <c r="DB299" s="9"/>
      <c r="DC299" s="9"/>
      <c r="DD299" s="9"/>
      <c r="DE299" s="9"/>
      <c r="DF299" s="9"/>
    </row>
    <row r="300" spans="1:110" ht="16.5" customHeight="1" x14ac:dyDescent="0.4">
      <c r="A300" s="11"/>
      <c r="B300" s="10"/>
      <c r="C300" s="33" t="s">
        <v>638</v>
      </c>
      <c r="D300" s="34" t="s">
        <v>639</v>
      </c>
      <c r="E300" s="19">
        <v>18511.16</v>
      </c>
      <c r="F300" s="19">
        <v>0</v>
      </c>
      <c r="G300" s="19">
        <v>9801.1200000000008</v>
      </c>
      <c r="H300" s="36">
        <v>28312.28</v>
      </c>
      <c r="I300" s="31" t="s">
        <v>580</v>
      </c>
      <c r="J300" s="3">
        <v>269</v>
      </c>
      <c r="K300" s="31" t="s">
        <v>19</v>
      </c>
      <c r="L300" s="8"/>
      <c r="M300" s="8" t="str">
        <f t="shared" si="9"/>
        <v/>
      </c>
      <c r="N300" s="9" t="s">
        <v>1316</v>
      </c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  <c r="BU300" s="9"/>
      <c r="BV300" s="9"/>
      <c r="BW300" s="9"/>
      <c r="BX300" s="9"/>
      <c r="BY300" s="9"/>
      <c r="BZ300" s="9"/>
      <c r="CA300" s="9"/>
      <c r="CB300" s="9"/>
      <c r="CC300" s="9"/>
      <c r="CD300" s="9"/>
      <c r="CE300" s="9"/>
      <c r="CF300" s="9"/>
      <c r="CG300" s="9"/>
      <c r="CH300" s="9"/>
      <c r="CI300" s="9"/>
      <c r="CJ300" s="9"/>
      <c r="CK300" s="9"/>
      <c r="CL300" s="9"/>
      <c r="CM300" s="9"/>
      <c r="CN300" s="9"/>
      <c r="CO300" s="9"/>
      <c r="CP300" s="9"/>
      <c r="CQ300" s="9"/>
      <c r="CR300" s="9"/>
      <c r="CS300" s="9"/>
      <c r="CT300" s="9"/>
      <c r="CU300" s="9"/>
      <c r="CV300" s="9"/>
      <c r="CW300" s="9"/>
      <c r="CX300" s="9"/>
      <c r="CY300" s="9"/>
      <c r="CZ300" s="9"/>
      <c r="DA300" s="9"/>
      <c r="DB300" s="9"/>
      <c r="DC300" s="9"/>
      <c r="DD300" s="9"/>
      <c r="DE300" s="9"/>
      <c r="DF300" s="9"/>
    </row>
    <row r="301" spans="1:110" ht="16.5" customHeight="1" x14ac:dyDescent="0.4">
      <c r="A301" s="11"/>
      <c r="B301" s="10"/>
      <c r="C301" s="33" t="s">
        <v>640</v>
      </c>
      <c r="D301" s="34" t="s">
        <v>641</v>
      </c>
      <c r="E301" s="19">
        <v>3840</v>
      </c>
      <c r="F301" s="19">
        <v>0</v>
      </c>
      <c r="G301" s="19">
        <v>0</v>
      </c>
      <c r="H301" s="36">
        <v>3840</v>
      </c>
      <c r="I301" s="31" t="s">
        <v>580</v>
      </c>
      <c r="J301" s="3">
        <v>270</v>
      </c>
      <c r="K301" s="31" t="s">
        <v>19</v>
      </c>
      <c r="L301" s="8"/>
      <c r="M301" s="8" t="str">
        <f t="shared" si="9"/>
        <v/>
      </c>
      <c r="N301" s="9" t="s">
        <v>1316</v>
      </c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  <c r="BU301" s="9"/>
      <c r="BV301" s="9"/>
      <c r="BW301" s="9"/>
      <c r="BX301" s="9"/>
      <c r="BY301" s="9"/>
      <c r="BZ301" s="9"/>
      <c r="CA301" s="9"/>
      <c r="CB301" s="9"/>
      <c r="CC301" s="9"/>
      <c r="CD301" s="9"/>
      <c r="CE301" s="9"/>
      <c r="CF301" s="9"/>
      <c r="CG301" s="9"/>
      <c r="CH301" s="9"/>
      <c r="CI301" s="9"/>
      <c r="CJ301" s="9"/>
      <c r="CK301" s="9"/>
      <c r="CL301" s="9"/>
      <c r="CM301" s="9"/>
      <c r="CN301" s="9"/>
      <c r="CO301" s="9"/>
      <c r="CP301" s="9"/>
      <c r="CQ301" s="9"/>
      <c r="CR301" s="9"/>
      <c r="CS301" s="9"/>
      <c r="CT301" s="9"/>
      <c r="CU301" s="9"/>
      <c r="CV301" s="9"/>
      <c r="CW301" s="9"/>
      <c r="CX301" s="9"/>
      <c r="CY301" s="9"/>
      <c r="CZ301" s="9"/>
      <c r="DA301" s="9"/>
      <c r="DB301" s="9"/>
      <c r="DC301" s="9"/>
      <c r="DD301" s="9"/>
      <c r="DE301" s="9"/>
      <c r="DF301" s="9"/>
    </row>
    <row r="302" spans="1:110" ht="16.5" customHeight="1" x14ac:dyDescent="0.4">
      <c r="A302" s="11"/>
      <c r="B302" s="10"/>
      <c r="C302" s="33" t="s">
        <v>642</v>
      </c>
      <c r="D302" s="34" t="s">
        <v>643</v>
      </c>
      <c r="E302" s="19">
        <v>16617</v>
      </c>
      <c r="F302" s="19">
        <v>0</v>
      </c>
      <c r="G302" s="19">
        <v>0</v>
      </c>
      <c r="H302" s="36">
        <v>16617</v>
      </c>
      <c r="I302" s="31" t="s">
        <v>580</v>
      </c>
      <c r="J302" s="3">
        <v>271</v>
      </c>
      <c r="K302" s="31" t="s">
        <v>19</v>
      </c>
      <c r="L302" s="8"/>
      <c r="M302" s="8" t="str">
        <f t="shared" si="9"/>
        <v/>
      </c>
      <c r="N302" s="9" t="s">
        <v>1316</v>
      </c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9"/>
      <c r="BO302" s="9"/>
      <c r="BP302" s="9"/>
      <c r="BQ302" s="9"/>
      <c r="BR302" s="9"/>
      <c r="BS302" s="9"/>
      <c r="BT302" s="9"/>
      <c r="BU302" s="9"/>
      <c r="BV302" s="9"/>
      <c r="BW302" s="9"/>
      <c r="BX302" s="9"/>
      <c r="BY302" s="9"/>
      <c r="BZ302" s="9"/>
      <c r="CA302" s="9"/>
      <c r="CB302" s="9"/>
      <c r="CC302" s="9"/>
      <c r="CD302" s="9"/>
      <c r="CE302" s="9"/>
      <c r="CF302" s="9"/>
      <c r="CG302" s="9"/>
      <c r="CH302" s="9"/>
      <c r="CI302" s="9"/>
      <c r="CJ302" s="9"/>
      <c r="CK302" s="9"/>
      <c r="CL302" s="9"/>
      <c r="CM302" s="9"/>
      <c r="CN302" s="9"/>
      <c r="CO302" s="9"/>
      <c r="CP302" s="9"/>
      <c r="CQ302" s="9"/>
      <c r="CR302" s="9"/>
      <c r="CS302" s="9"/>
      <c r="CT302" s="9"/>
      <c r="CU302" s="9"/>
      <c r="CV302" s="9"/>
      <c r="CW302" s="9"/>
      <c r="CX302" s="9"/>
      <c r="CY302" s="9"/>
      <c r="CZ302" s="9"/>
      <c r="DA302" s="9"/>
      <c r="DB302" s="9"/>
      <c r="DC302" s="9"/>
      <c r="DD302" s="9"/>
      <c r="DE302" s="9"/>
      <c r="DF302" s="9"/>
    </row>
    <row r="303" spans="1:110" ht="16.5" customHeight="1" x14ac:dyDescent="0.4">
      <c r="A303" s="11"/>
      <c r="B303" s="10"/>
      <c r="C303" s="33" t="s">
        <v>644</v>
      </c>
      <c r="D303" s="34" t="s">
        <v>645</v>
      </c>
      <c r="E303" s="19">
        <v>9747.9</v>
      </c>
      <c r="F303" s="19">
        <v>0</v>
      </c>
      <c r="G303" s="19">
        <v>732</v>
      </c>
      <c r="H303" s="36">
        <v>10479.9</v>
      </c>
      <c r="I303" s="31" t="s">
        <v>580</v>
      </c>
      <c r="J303" s="3">
        <v>272</v>
      </c>
      <c r="K303" s="31" t="s">
        <v>19</v>
      </c>
      <c r="L303" s="8"/>
      <c r="M303" s="8" t="str">
        <f t="shared" si="9"/>
        <v/>
      </c>
      <c r="N303" s="9" t="s">
        <v>1316</v>
      </c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9"/>
      <c r="BS303" s="9"/>
      <c r="BT303" s="9"/>
      <c r="BU303" s="9"/>
      <c r="BV303" s="9"/>
      <c r="BW303" s="9"/>
      <c r="BX303" s="9"/>
      <c r="BY303" s="9"/>
      <c r="BZ303" s="9"/>
      <c r="CA303" s="9"/>
      <c r="CB303" s="9"/>
      <c r="CC303" s="9"/>
      <c r="CD303" s="9"/>
      <c r="CE303" s="9"/>
      <c r="CF303" s="9"/>
      <c r="CG303" s="9"/>
      <c r="CH303" s="9"/>
      <c r="CI303" s="9"/>
      <c r="CJ303" s="9"/>
      <c r="CK303" s="9"/>
      <c r="CL303" s="9"/>
      <c r="CM303" s="9"/>
      <c r="CN303" s="9"/>
      <c r="CO303" s="9"/>
      <c r="CP303" s="9"/>
      <c r="CQ303" s="9"/>
      <c r="CR303" s="9"/>
      <c r="CS303" s="9"/>
      <c r="CT303" s="9"/>
      <c r="CU303" s="9"/>
      <c r="CV303" s="9"/>
      <c r="CW303" s="9"/>
      <c r="CX303" s="9"/>
      <c r="CY303" s="9"/>
      <c r="CZ303" s="9"/>
      <c r="DA303" s="9"/>
      <c r="DB303" s="9"/>
      <c r="DC303" s="9"/>
      <c r="DD303" s="9"/>
      <c r="DE303" s="9"/>
      <c r="DF303" s="9"/>
    </row>
    <row r="304" spans="1:110" ht="16.5" customHeight="1" x14ac:dyDescent="0.4">
      <c r="A304" s="11"/>
      <c r="B304" s="10"/>
      <c r="C304" s="33" t="s">
        <v>646</v>
      </c>
      <c r="D304" s="34" t="s">
        <v>647</v>
      </c>
      <c r="E304" s="19">
        <v>6960</v>
      </c>
      <c r="F304" s="19">
        <v>0</v>
      </c>
      <c r="G304" s="19">
        <v>0</v>
      </c>
      <c r="H304" s="36">
        <v>6960</v>
      </c>
      <c r="I304" s="31" t="s">
        <v>580</v>
      </c>
      <c r="J304" s="3">
        <v>273</v>
      </c>
      <c r="K304" s="31" t="s">
        <v>19</v>
      </c>
      <c r="L304" s="8"/>
      <c r="M304" s="8" t="str">
        <f t="shared" si="9"/>
        <v/>
      </c>
      <c r="N304" s="9" t="s">
        <v>1316</v>
      </c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9"/>
      <c r="BS304" s="9"/>
      <c r="BT304" s="9"/>
      <c r="BU304" s="9"/>
      <c r="BV304" s="9"/>
      <c r="BW304" s="9"/>
      <c r="BX304" s="9"/>
      <c r="BY304" s="9"/>
      <c r="BZ304" s="9"/>
      <c r="CA304" s="9"/>
      <c r="CB304" s="9"/>
      <c r="CC304" s="9"/>
      <c r="CD304" s="9"/>
      <c r="CE304" s="9"/>
      <c r="CF304" s="9"/>
      <c r="CG304" s="9"/>
      <c r="CH304" s="9"/>
      <c r="CI304" s="9"/>
      <c r="CJ304" s="9"/>
      <c r="CK304" s="9"/>
      <c r="CL304" s="9"/>
      <c r="CM304" s="9"/>
      <c r="CN304" s="9"/>
      <c r="CO304" s="9"/>
      <c r="CP304" s="9"/>
      <c r="CQ304" s="9"/>
      <c r="CR304" s="9"/>
      <c r="CS304" s="9"/>
      <c r="CT304" s="9"/>
      <c r="CU304" s="9"/>
      <c r="CV304" s="9"/>
      <c r="CW304" s="9"/>
      <c r="CX304" s="9"/>
      <c r="CY304" s="9"/>
      <c r="CZ304" s="9"/>
      <c r="DA304" s="9"/>
      <c r="DB304" s="9"/>
      <c r="DC304" s="9"/>
      <c r="DD304" s="9"/>
      <c r="DE304" s="9"/>
      <c r="DF304" s="9"/>
    </row>
    <row r="305" spans="1:110" ht="16.5" customHeight="1" x14ac:dyDescent="0.4">
      <c r="A305" s="11"/>
      <c r="B305" s="10"/>
      <c r="C305" s="33" t="s">
        <v>648</v>
      </c>
      <c r="D305" s="34" t="s">
        <v>649</v>
      </c>
      <c r="E305" s="19">
        <v>794207.05</v>
      </c>
      <c r="F305" s="19">
        <v>0</v>
      </c>
      <c r="G305" s="19">
        <v>3736.6</v>
      </c>
      <c r="H305" s="36">
        <v>797943.65</v>
      </c>
      <c r="I305" s="31" t="s">
        <v>580</v>
      </c>
      <c r="J305" s="3">
        <v>274</v>
      </c>
      <c r="K305" s="31" t="s">
        <v>19</v>
      </c>
      <c r="L305" s="8"/>
      <c r="M305" s="8" t="str">
        <f t="shared" si="9"/>
        <v/>
      </c>
      <c r="N305" s="9" t="s">
        <v>1316</v>
      </c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  <c r="BU305" s="9"/>
      <c r="BV305" s="9"/>
      <c r="BW305" s="9"/>
      <c r="BX305" s="9"/>
      <c r="BY305" s="9"/>
      <c r="BZ305" s="9"/>
      <c r="CA305" s="9"/>
      <c r="CB305" s="9"/>
      <c r="CC305" s="9"/>
      <c r="CD305" s="9"/>
      <c r="CE305" s="9"/>
      <c r="CF305" s="9"/>
      <c r="CG305" s="9"/>
      <c r="CH305" s="9"/>
      <c r="CI305" s="9"/>
      <c r="CJ305" s="9"/>
      <c r="CK305" s="9"/>
      <c r="CL305" s="9"/>
      <c r="CM305" s="9"/>
      <c r="CN305" s="9"/>
      <c r="CO305" s="9"/>
      <c r="CP305" s="9"/>
      <c r="CQ305" s="9"/>
      <c r="CR305" s="9"/>
      <c r="CS305" s="9"/>
      <c r="CT305" s="9"/>
      <c r="CU305" s="9"/>
      <c r="CV305" s="9"/>
      <c r="CW305" s="9"/>
      <c r="CX305" s="9"/>
      <c r="CY305" s="9"/>
      <c r="CZ305" s="9"/>
      <c r="DA305" s="9"/>
      <c r="DB305" s="9"/>
      <c r="DC305" s="9"/>
      <c r="DD305" s="9"/>
      <c r="DE305" s="9"/>
      <c r="DF305" s="9"/>
    </row>
    <row r="306" spans="1:110" ht="16.5" customHeight="1" x14ac:dyDescent="0.4">
      <c r="A306" s="11"/>
      <c r="B306" s="10"/>
      <c r="C306" s="33" t="s">
        <v>650</v>
      </c>
      <c r="D306" s="34" t="s">
        <v>651</v>
      </c>
      <c r="E306" s="19">
        <v>294691.98</v>
      </c>
      <c r="F306" s="19">
        <v>0</v>
      </c>
      <c r="G306" s="19">
        <v>0</v>
      </c>
      <c r="H306" s="36">
        <v>294691.98</v>
      </c>
      <c r="I306" s="31" t="s">
        <v>580</v>
      </c>
      <c r="J306" s="3">
        <v>275</v>
      </c>
      <c r="K306" s="31" t="s">
        <v>19</v>
      </c>
      <c r="L306" s="8"/>
      <c r="M306" s="8" t="str">
        <f t="shared" si="9"/>
        <v/>
      </c>
      <c r="N306" s="9" t="s">
        <v>1316</v>
      </c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9"/>
      <c r="BS306" s="9"/>
      <c r="BT306" s="9"/>
      <c r="BU306" s="9"/>
      <c r="BV306" s="9"/>
      <c r="BW306" s="9"/>
      <c r="BX306" s="9"/>
      <c r="BY306" s="9"/>
      <c r="BZ306" s="9"/>
      <c r="CA306" s="9"/>
      <c r="CB306" s="9"/>
      <c r="CC306" s="9"/>
      <c r="CD306" s="9"/>
      <c r="CE306" s="9"/>
      <c r="CF306" s="9"/>
      <c r="CG306" s="9"/>
      <c r="CH306" s="9"/>
      <c r="CI306" s="9"/>
      <c r="CJ306" s="9"/>
      <c r="CK306" s="9"/>
      <c r="CL306" s="9"/>
      <c r="CM306" s="9"/>
      <c r="CN306" s="9"/>
      <c r="CO306" s="9"/>
      <c r="CP306" s="9"/>
      <c r="CQ306" s="9"/>
      <c r="CR306" s="9"/>
      <c r="CS306" s="9"/>
      <c r="CT306" s="9"/>
      <c r="CU306" s="9"/>
      <c r="CV306" s="9"/>
      <c r="CW306" s="9"/>
      <c r="CX306" s="9"/>
      <c r="CY306" s="9"/>
      <c r="CZ306" s="9"/>
      <c r="DA306" s="9"/>
      <c r="DB306" s="9"/>
      <c r="DC306" s="9"/>
      <c r="DD306" s="9"/>
      <c r="DE306" s="9"/>
      <c r="DF306" s="9"/>
    </row>
    <row r="307" spans="1:110" ht="16.5" customHeight="1" x14ac:dyDescent="0.4">
      <c r="A307" s="11"/>
      <c r="B307" s="10"/>
      <c r="C307" s="33" t="s">
        <v>652</v>
      </c>
      <c r="D307" s="34" t="s">
        <v>653</v>
      </c>
      <c r="E307" s="19">
        <v>375483.03</v>
      </c>
      <c r="F307" s="19">
        <v>0</v>
      </c>
      <c r="G307" s="19">
        <v>6730.44</v>
      </c>
      <c r="H307" s="36">
        <v>382213.47</v>
      </c>
      <c r="I307" s="31" t="s">
        <v>580</v>
      </c>
      <c r="J307" s="3">
        <v>276</v>
      </c>
      <c r="K307" s="31" t="s">
        <v>19</v>
      </c>
      <c r="L307" s="8"/>
      <c r="M307" s="8" t="str">
        <f t="shared" si="9"/>
        <v/>
      </c>
      <c r="N307" s="9" t="s">
        <v>1316</v>
      </c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  <c r="BU307" s="9"/>
      <c r="BV307" s="9"/>
      <c r="BW307" s="9"/>
      <c r="BX307" s="9"/>
      <c r="BY307" s="9"/>
      <c r="BZ307" s="9"/>
      <c r="CA307" s="9"/>
      <c r="CB307" s="9"/>
      <c r="CC307" s="9"/>
      <c r="CD307" s="9"/>
      <c r="CE307" s="9"/>
      <c r="CF307" s="9"/>
      <c r="CG307" s="9"/>
      <c r="CH307" s="9"/>
      <c r="CI307" s="9"/>
      <c r="CJ307" s="9"/>
      <c r="CK307" s="9"/>
      <c r="CL307" s="9"/>
      <c r="CM307" s="9"/>
      <c r="CN307" s="9"/>
      <c r="CO307" s="9"/>
      <c r="CP307" s="9"/>
      <c r="CQ307" s="9"/>
      <c r="CR307" s="9"/>
      <c r="CS307" s="9"/>
      <c r="CT307" s="9"/>
      <c r="CU307" s="9"/>
      <c r="CV307" s="9"/>
      <c r="CW307" s="9"/>
      <c r="CX307" s="9"/>
      <c r="CY307" s="9"/>
      <c r="CZ307" s="9"/>
      <c r="DA307" s="9"/>
      <c r="DB307" s="9"/>
      <c r="DC307" s="9"/>
      <c r="DD307" s="9"/>
      <c r="DE307" s="9"/>
      <c r="DF307" s="9"/>
    </row>
    <row r="308" spans="1:110" ht="16.5" customHeight="1" x14ac:dyDescent="0.4">
      <c r="A308" s="11"/>
      <c r="B308" s="10"/>
      <c r="C308" s="33" t="s">
        <v>654</v>
      </c>
      <c r="D308" s="34" t="s">
        <v>655</v>
      </c>
      <c r="E308" s="19">
        <v>24094</v>
      </c>
      <c r="F308" s="19">
        <v>0</v>
      </c>
      <c r="G308" s="19">
        <v>2940</v>
      </c>
      <c r="H308" s="36">
        <v>27034</v>
      </c>
      <c r="I308" s="31" t="s">
        <v>580</v>
      </c>
      <c r="J308" s="3">
        <v>277</v>
      </c>
      <c r="K308" s="31" t="s">
        <v>19</v>
      </c>
      <c r="L308" s="8"/>
      <c r="M308" s="8" t="str">
        <f t="shared" si="9"/>
        <v/>
      </c>
      <c r="N308" s="9" t="s">
        <v>1316</v>
      </c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  <c r="BO308" s="9"/>
      <c r="BP308" s="9"/>
      <c r="BQ308" s="9"/>
      <c r="BR308" s="9"/>
      <c r="BS308" s="9"/>
      <c r="BT308" s="9"/>
      <c r="BU308" s="9"/>
      <c r="BV308" s="9"/>
      <c r="BW308" s="9"/>
      <c r="BX308" s="9"/>
      <c r="BY308" s="9"/>
      <c r="BZ308" s="9"/>
      <c r="CA308" s="9"/>
      <c r="CB308" s="9"/>
      <c r="CC308" s="9"/>
      <c r="CD308" s="9"/>
      <c r="CE308" s="9"/>
      <c r="CF308" s="9"/>
      <c r="CG308" s="9"/>
      <c r="CH308" s="9"/>
      <c r="CI308" s="9"/>
      <c r="CJ308" s="9"/>
      <c r="CK308" s="9"/>
      <c r="CL308" s="9"/>
      <c r="CM308" s="9"/>
      <c r="CN308" s="9"/>
      <c r="CO308" s="9"/>
      <c r="CP308" s="9"/>
      <c r="CQ308" s="9"/>
      <c r="CR308" s="9"/>
      <c r="CS308" s="9"/>
      <c r="CT308" s="9"/>
      <c r="CU308" s="9"/>
      <c r="CV308" s="9"/>
      <c r="CW308" s="9"/>
      <c r="CX308" s="9"/>
      <c r="CY308" s="9"/>
      <c r="CZ308" s="9"/>
      <c r="DA308" s="9"/>
      <c r="DB308" s="9"/>
      <c r="DC308" s="9"/>
      <c r="DD308" s="9"/>
      <c r="DE308" s="9"/>
      <c r="DF308" s="9"/>
    </row>
    <row r="309" spans="1:110" ht="16.5" customHeight="1" x14ac:dyDescent="0.4">
      <c r="A309" s="11"/>
      <c r="B309" s="10"/>
      <c r="C309" s="33" t="s">
        <v>656</v>
      </c>
      <c r="D309" s="34" t="s">
        <v>657</v>
      </c>
      <c r="E309" s="19">
        <v>33191.72</v>
      </c>
      <c r="F309" s="19">
        <v>0</v>
      </c>
      <c r="G309" s="19">
        <v>0</v>
      </c>
      <c r="H309" s="36">
        <v>33191.72</v>
      </c>
      <c r="I309" s="31" t="s">
        <v>580</v>
      </c>
      <c r="J309" s="3">
        <v>278</v>
      </c>
      <c r="K309" s="31" t="s">
        <v>19</v>
      </c>
      <c r="L309" s="8"/>
      <c r="M309" s="8" t="str">
        <f t="shared" si="9"/>
        <v/>
      </c>
      <c r="N309" s="9" t="s">
        <v>1316</v>
      </c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  <c r="BP309" s="9"/>
      <c r="BQ309" s="9"/>
      <c r="BR309" s="9"/>
      <c r="BS309" s="9"/>
      <c r="BT309" s="9"/>
      <c r="BU309" s="9"/>
      <c r="BV309" s="9"/>
      <c r="BW309" s="9"/>
      <c r="BX309" s="9"/>
      <c r="BY309" s="9"/>
      <c r="BZ309" s="9"/>
      <c r="CA309" s="9"/>
      <c r="CB309" s="9"/>
      <c r="CC309" s="9"/>
      <c r="CD309" s="9"/>
      <c r="CE309" s="9"/>
      <c r="CF309" s="9"/>
      <c r="CG309" s="9"/>
      <c r="CH309" s="9"/>
      <c r="CI309" s="9"/>
      <c r="CJ309" s="9"/>
      <c r="CK309" s="9"/>
      <c r="CL309" s="9"/>
      <c r="CM309" s="9"/>
      <c r="CN309" s="9"/>
      <c r="CO309" s="9"/>
      <c r="CP309" s="9"/>
      <c r="CQ309" s="9"/>
      <c r="CR309" s="9"/>
      <c r="CS309" s="9"/>
      <c r="CT309" s="9"/>
      <c r="CU309" s="9"/>
      <c r="CV309" s="9"/>
      <c r="CW309" s="9"/>
      <c r="CX309" s="9"/>
      <c r="CY309" s="9"/>
      <c r="CZ309" s="9"/>
      <c r="DA309" s="9"/>
      <c r="DB309" s="9"/>
      <c r="DC309" s="9"/>
      <c r="DD309" s="9"/>
      <c r="DE309" s="9"/>
      <c r="DF309" s="9"/>
    </row>
    <row r="310" spans="1:110" ht="16.5" customHeight="1" x14ac:dyDescent="0.4">
      <c r="A310" s="11"/>
      <c r="B310" s="10"/>
      <c r="C310" s="33" t="s">
        <v>658</v>
      </c>
      <c r="D310" s="34" t="s">
        <v>659</v>
      </c>
      <c r="E310" s="19">
        <v>12952.44</v>
      </c>
      <c r="F310" s="19">
        <v>0</v>
      </c>
      <c r="G310" s="19">
        <v>50208.99</v>
      </c>
      <c r="H310" s="36">
        <v>63161.43</v>
      </c>
      <c r="I310" s="31" t="s">
        <v>580</v>
      </c>
      <c r="J310" s="3">
        <v>279</v>
      </c>
      <c r="K310" s="31" t="s">
        <v>19</v>
      </c>
      <c r="L310" s="8"/>
      <c r="M310" s="8" t="str">
        <f t="shared" si="9"/>
        <v/>
      </c>
      <c r="N310" s="9" t="s">
        <v>1316</v>
      </c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  <c r="BO310" s="9"/>
      <c r="BP310" s="9"/>
      <c r="BQ310" s="9"/>
      <c r="BR310" s="9"/>
      <c r="BS310" s="9"/>
      <c r="BT310" s="9"/>
      <c r="BU310" s="9"/>
      <c r="BV310" s="9"/>
      <c r="BW310" s="9"/>
      <c r="BX310" s="9"/>
      <c r="BY310" s="9"/>
      <c r="BZ310" s="9"/>
      <c r="CA310" s="9"/>
      <c r="CB310" s="9"/>
      <c r="CC310" s="9"/>
      <c r="CD310" s="9"/>
      <c r="CE310" s="9"/>
      <c r="CF310" s="9"/>
      <c r="CG310" s="9"/>
      <c r="CH310" s="9"/>
      <c r="CI310" s="9"/>
      <c r="CJ310" s="9"/>
      <c r="CK310" s="9"/>
      <c r="CL310" s="9"/>
      <c r="CM310" s="9"/>
      <c r="CN310" s="9"/>
      <c r="CO310" s="9"/>
      <c r="CP310" s="9"/>
      <c r="CQ310" s="9"/>
      <c r="CR310" s="9"/>
      <c r="CS310" s="9"/>
      <c r="CT310" s="9"/>
      <c r="CU310" s="9"/>
      <c r="CV310" s="9"/>
      <c r="CW310" s="9"/>
      <c r="CX310" s="9"/>
      <c r="CY310" s="9"/>
      <c r="CZ310" s="9"/>
      <c r="DA310" s="9"/>
      <c r="DB310" s="9"/>
      <c r="DC310" s="9"/>
      <c r="DD310" s="9"/>
      <c r="DE310" s="9"/>
      <c r="DF310" s="9"/>
    </row>
    <row r="311" spans="1:110" ht="16.5" customHeight="1" x14ac:dyDescent="0.4">
      <c r="A311" s="11"/>
      <c r="B311" s="10"/>
      <c r="C311" s="33" t="s">
        <v>660</v>
      </c>
      <c r="D311" s="34" t="s">
        <v>661</v>
      </c>
      <c r="E311" s="19">
        <v>30203.24</v>
      </c>
      <c r="F311" s="19">
        <v>0</v>
      </c>
      <c r="G311" s="19">
        <v>0</v>
      </c>
      <c r="H311" s="36">
        <v>30203.24</v>
      </c>
      <c r="I311" s="31" t="s">
        <v>580</v>
      </c>
      <c r="J311" s="3">
        <v>280</v>
      </c>
      <c r="K311" s="31" t="s">
        <v>19</v>
      </c>
      <c r="L311" s="8"/>
      <c r="M311" s="8" t="str">
        <f t="shared" si="9"/>
        <v/>
      </c>
      <c r="N311" s="9" t="s">
        <v>1316</v>
      </c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BP311" s="9"/>
      <c r="BQ311" s="9"/>
      <c r="BR311" s="9"/>
      <c r="BS311" s="9"/>
      <c r="BT311" s="9"/>
      <c r="BU311" s="9"/>
      <c r="BV311" s="9"/>
      <c r="BW311" s="9"/>
      <c r="BX311" s="9"/>
      <c r="BY311" s="9"/>
      <c r="BZ311" s="9"/>
      <c r="CA311" s="9"/>
      <c r="CB311" s="9"/>
      <c r="CC311" s="9"/>
      <c r="CD311" s="9"/>
      <c r="CE311" s="9"/>
      <c r="CF311" s="9"/>
      <c r="CG311" s="9"/>
      <c r="CH311" s="9"/>
      <c r="CI311" s="9"/>
      <c r="CJ311" s="9"/>
      <c r="CK311" s="9"/>
      <c r="CL311" s="9"/>
      <c r="CM311" s="9"/>
      <c r="CN311" s="9"/>
      <c r="CO311" s="9"/>
      <c r="CP311" s="9"/>
      <c r="CQ311" s="9"/>
      <c r="CR311" s="9"/>
      <c r="CS311" s="9"/>
      <c r="CT311" s="9"/>
      <c r="CU311" s="9"/>
      <c r="CV311" s="9"/>
      <c r="CW311" s="9"/>
      <c r="CX311" s="9"/>
      <c r="CY311" s="9"/>
      <c r="CZ311" s="9"/>
      <c r="DA311" s="9"/>
      <c r="DB311" s="9"/>
      <c r="DC311" s="9"/>
      <c r="DD311" s="9"/>
      <c r="DE311" s="9"/>
      <c r="DF311" s="9"/>
    </row>
    <row r="312" spans="1:110" ht="16.5" customHeight="1" x14ac:dyDescent="0.4">
      <c r="A312" s="11"/>
      <c r="B312" s="10"/>
      <c r="C312" s="33" t="s">
        <v>662</v>
      </c>
      <c r="D312" s="34" t="s">
        <v>663</v>
      </c>
      <c r="E312" s="19">
        <v>14292.04</v>
      </c>
      <c r="F312" s="19">
        <v>0</v>
      </c>
      <c r="G312" s="19">
        <v>0</v>
      </c>
      <c r="H312" s="36">
        <v>14292.04</v>
      </c>
      <c r="I312" s="31" t="s">
        <v>580</v>
      </c>
      <c r="J312" s="3">
        <v>281</v>
      </c>
      <c r="K312" s="31" t="s">
        <v>19</v>
      </c>
      <c r="L312" s="8"/>
      <c r="M312" s="8" t="str">
        <f t="shared" si="9"/>
        <v/>
      </c>
      <c r="N312" s="9" t="s">
        <v>1316</v>
      </c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  <c r="BT312" s="9"/>
      <c r="BU312" s="9"/>
      <c r="BV312" s="9"/>
      <c r="BW312" s="9"/>
      <c r="BX312" s="9"/>
      <c r="BY312" s="9"/>
      <c r="BZ312" s="9"/>
      <c r="CA312" s="9"/>
      <c r="CB312" s="9"/>
      <c r="CC312" s="9"/>
      <c r="CD312" s="9"/>
      <c r="CE312" s="9"/>
      <c r="CF312" s="9"/>
      <c r="CG312" s="9"/>
      <c r="CH312" s="9"/>
      <c r="CI312" s="9"/>
      <c r="CJ312" s="9"/>
      <c r="CK312" s="9"/>
      <c r="CL312" s="9"/>
      <c r="CM312" s="9"/>
      <c r="CN312" s="9"/>
      <c r="CO312" s="9"/>
      <c r="CP312" s="9"/>
      <c r="CQ312" s="9"/>
      <c r="CR312" s="9"/>
      <c r="CS312" s="9"/>
      <c r="CT312" s="9"/>
      <c r="CU312" s="9"/>
      <c r="CV312" s="9"/>
      <c r="CW312" s="9"/>
      <c r="CX312" s="9"/>
      <c r="CY312" s="9"/>
      <c r="CZ312" s="9"/>
      <c r="DA312" s="9"/>
      <c r="DB312" s="9"/>
      <c r="DC312" s="9"/>
      <c r="DD312" s="9"/>
      <c r="DE312" s="9"/>
      <c r="DF312" s="9"/>
    </row>
    <row r="313" spans="1:110" ht="16.5" customHeight="1" x14ac:dyDescent="0.4">
      <c r="A313" s="11"/>
      <c r="B313" s="10"/>
      <c r="C313" s="33" t="s">
        <v>664</v>
      </c>
      <c r="D313" s="34" t="s">
        <v>665</v>
      </c>
      <c r="E313" s="19">
        <v>50778.62</v>
      </c>
      <c r="F313" s="19">
        <v>0</v>
      </c>
      <c r="G313" s="19">
        <v>0</v>
      </c>
      <c r="H313" s="36">
        <v>50778.62</v>
      </c>
      <c r="I313" s="31" t="s">
        <v>580</v>
      </c>
      <c r="J313" s="3">
        <v>282</v>
      </c>
      <c r="K313" s="31" t="s">
        <v>19</v>
      </c>
      <c r="L313" s="8"/>
      <c r="M313" s="8" t="str">
        <f t="shared" si="9"/>
        <v/>
      </c>
      <c r="N313" s="9" t="s">
        <v>1316</v>
      </c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  <c r="BU313" s="9"/>
      <c r="BV313" s="9"/>
      <c r="BW313" s="9"/>
      <c r="BX313" s="9"/>
      <c r="BY313" s="9"/>
      <c r="BZ313" s="9"/>
      <c r="CA313" s="9"/>
      <c r="CB313" s="9"/>
      <c r="CC313" s="9"/>
      <c r="CD313" s="9"/>
      <c r="CE313" s="9"/>
      <c r="CF313" s="9"/>
      <c r="CG313" s="9"/>
      <c r="CH313" s="9"/>
      <c r="CI313" s="9"/>
      <c r="CJ313" s="9"/>
      <c r="CK313" s="9"/>
      <c r="CL313" s="9"/>
      <c r="CM313" s="9"/>
      <c r="CN313" s="9"/>
      <c r="CO313" s="9"/>
      <c r="CP313" s="9"/>
      <c r="CQ313" s="9"/>
      <c r="CR313" s="9"/>
      <c r="CS313" s="9"/>
      <c r="CT313" s="9"/>
      <c r="CU313" s="9"/>
      <c r="CV313" s="9"/>
      <c r="CW313" s="9"/>
      <c r="CX313" s="9"/>
      <c r="CY313" s="9"/>
      <c r="CZ313" s="9"/>
      <c r="DA313" s="9"/>
      <c r="DB313" s="9"/>
      <c r="DC313" s="9"/>
      <c r="DD313" s="9"/>
      <c r="DE313" s="9"/>
      <c r="DF313" s="9"/>
    </row>
    <row r="314" spans="1:110" ht="16.5" customHeight="1" x14ac:dyDescent="0.4">
      <c r="A314" s="11"/>
      <c r="B314" s="10"/>
      <c r="C314" s="33" t="s">
        <v>666</v>
      </c>
      <c r="D314" s="34" t="s">
        <v>667</v>
      </c>
      <c r="E314" s="19">
        <v>32252.52</v>
      </c>
      <c r="F314" s="19">
        <v>0</v>
      </c>
      <c r="G314" s="19">
        <v>0</v>
      </c>
      <c r="H314" s="36">
        <v>32252.52</v>
      </c>
      <c r="I314" s="31" t="s">
        <v>580</v>
      </c>
      <c r="J314" s="3">
        <v>283</v>
      </c>
      <c r="K314" s="31" t="s">
        <v>19</v>
      </c>
      <c r="L314" s="8"/>
      <c r="M314" s="8" t="str">
        <f t="shared" si="9"/>
        <v/>
      </c>
      <c r="N314" s="9" t="s">
        <v>1316</v>
      </c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  <c r="BU314" s="9"/>
      <c r="BV314" s="9"/>
      <c r="BW314" s="9"/>
      <c r="BX314" s="9"/>
      <c r="BY314" s="9"/>
      <c r="BZ314" s="9"/>
      <c r="CA314" s="9"/>
      <c r="CB314" s="9"/>
      <c r="CC314" s="9"/>
      <c r="CD314" s="9"/>
      <c r="CE314" s="9"/>
      <c r="CF314" s="9"/>
      <c r="CG314" s="9"/>
      <c r="CH314" s="9"/>
      <c r="CI314" s="9"/>
      <c r="CJ314" s="9"/>
      <c r="CK314" s="9"/>
      <c r="CL314" s="9"/>
      <c r="CM314" s="9"/>
      <c r="CN314" s="9"/>
      <c r="CO314" s="9"/>
      <c r="CP314" s="9"/>
      <c r="CQ314" s="9"/>
      <c r="CR314" s="9"/>
      <c r="CS314" s="9"/>
      <c r="CT314" s="9"/>
      <c r="CU314" s="9"/>
      <c r="CV314" s="9"/>
      <c r="CW314" s="9"/>
      <c r="CX314" s="9"/>
      <c r="CY314" s="9"/>
      <c r="CZ314" s="9"/>
      <c r="DA314" s="9"/>
      <c r="DB314" s="9"/>
      <c r="DC314" s="9"/>
      <c r="DD314" s="9"/>
      <c r="DE314" s="9"/>
      <c r="DF314" s="9"/>
    </row>
    <row r="315" spans="1:110" ht="16.5" customHeight="1" x14ac:dyDescent="0.4">
      <c r="A315" s="11"/>
      <c r="B315" s="10"/>
      <c r="C315" s="33" t="s">
        <v>668</v>
      </c>
      <c r="D315" s="34" t="s">
        <v>669</v>
      </c>
      <c r="E315" s="19">
        <v>186544.49</v>
      </c>
      <c r="F315" s="19">
        <v>0</v>
      </c>
      <c r="G315" s="19">
        <v>0</v>
      </c>
      <c r="H315" s="36">
        <v>186544.49</v>
      </c>
      <c r="I315" s="31" t="s">
        <v>580</v>
      </c>
      <c r="J315" s="3">
        <v>284</v>
      </c>
      <c r="K315" s="31" t="s">
        <v>19</v>
      </c>
      <c r="L315" s="8"/>
      <c r="M315" s="8" t="str">
        <f t="shared" si="9"/>
        <v/>
      </c>
      <c r="N315" s="9" t="s">
        <v>1316</v>
      </c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  <c r="BU315" s="9"/>
      <c r="BV315" s="9"/>
      <c r="BW315" s="9"/>
      <c r="BX315" s="9"/>
      <c r="BY315" s="9"/>
      <c r="BZ315" s="9"/>
      <c r="CA315" s="9"/>
      <c r="CB315" s="9"/>
      <c r="CC315" s="9"/>
      <c r="CD315" s="9"/>
      <c r="CE315" s="9"/>
      <c r="CF315" s="9"/>
      <c r="CG315" s="9"/>
      <c r="CH315" s="9"/>
      <c r="CI315" s="9"/>
      <c r="CJ315" s="9"/>
      <c r="CK315" s="9"/>
      <c r="CL315" s="9"/>
      <c r="CM315" s="9"/>
      <c r="CN315" s="9"/>
      <c r="CO315" s="9"/>
      <c r="CP315" s="9"/>
      <c r="CQ315" s="9"/>
      <c r="CR315" s="9"/>
      <c r="CS315" s="9"/>
      <c r="CT315" s="9"/>
      <c r="CU315" s="9"/>
      <c r="CV315" s="9"/>
      <c r="CW315" s="9"/>
      <c r="CX315" s="9"/>
      <c r="CY315" s="9"/>
      <c r="CZ315" s="9"/>
      <c r="DA315" s="9"/>
      <c r="DB315" s="9"/>
      <c r="DC315" s="9"/>
      <c r="DD315" s="9"/>
      <c r="DE315" s="9"/>
      <c r="DF315" s="9"/>
    </row>
    <row r="316" spans="1:110" ht="16.5" customHeight="1" x14ac:dyDescent="0.4">
      <c r="A316" s="11"/>
      <c r="B316" s="10"/>
      <c r="C316" s="33" t="s">
        <v>670</v>
      </c>
      <c r="D316" s="34" t="s">
        <v>671</v>
      </c>
      <c r="E316" s="19">
        <v>21120</v>
      </c>
      <c r="F316" s="19">
        <v>0</v>
      </c>
      <c r="G316" s="19">
        <v>0</v>
      </c>
      <c r="H316" s="36">
        <v>21120</v>
      </c>
      <c r="I316" s="31" t="s">
        <v>580</v>
      </c>
      <c r="J316" s="3">
        <v>285</v>
      </c>
      <c r="K316" s="31" t="s">
        <v>19</v>
      </c>
      <c r="L316" s="8"/>
      <c r="M316" s="8" t="str">
        <f t="shared" si="9"/>
        <v/>
      </c>
      <c r="N316" s="9" t="s">
        <v>1316</v>
      </c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  <c r="BU316" s="9"/>
      <c r="BV316" s="9"/>
      <c r="BW316" s="9"/>
      <c r="BX316" s="9"/>
      <c r="BY316" s="9"/>
      <c r="BZ316" s="9"/>
      <c r="CA316" s="9"/>
      <c r="CB316" s="9"/>
      <c r="CC316" s="9"/>
      <c r="CD316" s="9"/>
      <c r="CE316" s="9"/>
      <c r="CF316" s="9"/>
      <c r="CG316" s="9"/>
      <c r="CH316" s="9"/>
      <c r="CI316" s="9"/>
      <c r="CJ316" s="9"/>
      <c r="CK316" s="9"/>
      <c r="CL316" s="9"/>
      <c r="CM316" s="9"/>
      <c r="CN316" s="9"/>
      <c r="CO316" s="9"/>
      <c r="CP316" s="9"/>
      <c r="CQ316" s="9"/>
      <c r="CR316" s="9"/>
      <c r="CS316" s="9"/>
      <c r="CT316" s="9"/>
      <c r="CU316" s="9"/>
      <c r="CV316" s="9"/>
      <c r="CW316" s="9"/>
      <c r="CX316" s="9"/>
      <c r="CY316" s="9"/>
      <c r="CZ316" s="9"/>
      <c r="DA316" s="9"/>
      <c r="DB316" s="9"/>
      <c r="DC316" s="9"/>
      <c r="DD316" s="9"/>
      <c r="DE316" s="9"/>
      <c r="DF316" s="9"/>
    </row>
    <row r="317" spans="1:110" ht="16.5" customHeight="1" x14ac:dyDescent="0.4">
      <c r="A317" s="11"/>
      <c r="B317" s="10"/>
      <c r="C317" s="33" t="s">
        <v>672</v>
      </c>
      <c r="D317" s="34" t="s">
        <v>673</v>
      </c>
      <c r="E317" s="19">
        <v>143524.44</v>
      </c>
      <c r="F317" s="19">
        <v>0</v>
      </c>
      <c r="G317" s="19">
        <v>12067.3</v>
      </c>
      <c r="H317" s="36">
        <v>155591.74</v>
      </c>
      <c r="I317" s="31" t="s">
        <v>580</v>
      </c>
      <c r="J317" s="3">
        <v>286</v>
      </c>
      <c r="K317" s="31" t="s">
        <v>19</v>
      </c>
      <c r="L317" s="8"/>
      <c r="M317" s="8" t="str">
        <f t="shared" si="9"/>
        <v/>
      </c>
      <c r="N317" s="9" t="s">
        <v>1316</v>
      </c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  <c r="BT317" s="9"/>
      <c r="BU317" s="9"/>
      <c r="BV317" s="9"/>
      <c r="BW317" s="9"/>
      <c r="BX317" s="9"/>
      <c r="BY317" s="9"/>
      <c r="BZ317" s="9"/>
      <c r="CA317" s="9"/>
      <c r="CB317" s="9"/>
      <c r="CC317" s="9"/>
      <c r="CD317" s="9"/>
      <c r="CE317" s="9"/>
      <c r="CF317" s="9"/>
      <c r="CG317" s="9"/>
      <c r="CH317" s="9"/>
      <c r="CI317" s="9"/>
      <c r="CJ317" s="9"/>
      <c r="CK317" s="9"/>
      <c r="CL317" s="9"/>
      <c r="CM317" s="9"/>
      <c r="CN317" s="9"/>
      <c r="CO317" s="9"/>
      <c r="CP317" s="9"/>
      <c r="CQ317" s="9"/>
      <c r="CR317" s="9"/>
      <c r="CS317" s="9"/>
      <c r="CT317" s="9"/>
      <c r="CU317" s="9"/>
      <c r="CV317" s="9"/>
      <c r="CW317" s="9"/>
      <c r="CX317" s="9"/>
      <c r="CY317" s="9"/>
      <c r="CZ317" s="9"/>
      <c r="DA317" s="9"/>
      <c r="DB317" s="9"/>
      <c r="DC317" s="9"/>
      <c r="DD317" s="9"/>
      <c r="DE317" s="9"/>
      <c r="DF317" s="9"/>
    </row>
    <row r="318" spans="1:110" ht="16.5" customHeight="1" x14ac:dyDescent="0.4">
      <c r="A318" s="11"/>
      <c r="B318" s="10"/>
      <c r="C318" s="33" t="s">
        <v>674</v>
      </c>
      <c r="D318" s="34" t="s">
        <v>675</v>
      </c>
      <c r="E318" s="19">
        <v>13613.6</v>
      </c>
      <c r="F318" s="19">
        <v>0</v>
      </c>
      <c r="G318" s="19">
        <v>0</v>
      </c>
      <c r="H318" s="36">
        <v>13613.6</v>
      </c>
      <c r="I318" s="31" t="s">
        <v>580</v>
      </c>
      <c r="J318" s="3">
        <v>287</v>
      </c>
      <c r="K318" s="31" t="s">
        <v>19</v>
      </c>
      <c r="L318" s="8"/>
      <c r="M318" s="8" t="str">
        <f t="shared" si="9"/>
        <v/>
      </c>
      <c r="N318" s="9" t="s">
        <v>1316</v>
      </c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  <c r="BO318" s="9"/>
      <c r="BP318" s="9"/>
      <c r="BQ318" s="9"/>
      <c r="BR318" s="9"/>
      <c r="BS318" s="9"/>
      <c r="BT318" s="9"/>
      <c r="BU318" s="9"/>
      <c r="BV318" s="9"/>
      <c r="BW318" s="9"/>
      <c r="BX318" s="9"/>
      <c r="BY318" s="9"/>
      <c r="BZ318" s="9"/>
      <c r="CA318" s="9"/>
      <c r="CB318" s="9"/>
      <c r="CC318" s="9"/>
      <c r="CD318" s="9"/>
      <c r="CE318" s="9"/>
      <c r="CF318" s="9"/>
      <c r="CG318" s="9"/>
      <c r="CH318" s="9"/>
      <c r="CI318" s="9"/>
      <c r="CJ318" s="9"/>
      <c r="CK318" s="9"/>
      <c r="CL318" s="9"/>
      <c r="CM318" s="9"/>
      <c r="CN318" s="9"/>
      <c r="CO318" s="9"/>
      <c r="CP318" s="9"/>
      <c r="CQ318" s="9"/>
      <c r="CR318" s="9"/>
      <c r="CS318" s="9"/>
      <c r="CT318" s="9"/>
      <c r="CU318" s="9"/>
      <c r="CV318" s="9"/>
      <c r="CW318" s="9"/>
      <c r="CX318" s="9"/>
      <c r="CY318" s="9"/>
      <c r="CZ318" s="9"/>
      <c r="DA318" s="9"/>
      <c r="DB318" s="9"/>
      <c r="DC318" s="9"/>
      <c r="DD318" s="9"/>
      <c r="DE318" s="9"/>
      <c r="DF318" s="9"/>
    </row>
    <row r="319" spans="1:110" ht="16.5" customHeight="1" x14ac:dyDescent="0.4">
      <c r="A319" s="11"/>
      <c r="B319" s="10"/>
      <c r="C319" s="33" t="s">
        <v>676</v>
      </c>
      <c r="D319" s="34" t="s">
        <v>677</v>
      </c>
      <c r="E319" s="19">
        <v>36913.5</v>
      </c>
      <c r="F319" s="19">
        <v>0</v>
      </c>
      <c r="G319" s="19">
        <v>435.6</v>
      </c>
      <c r="H319" s="36">
        <v>37349.1</v>
      </c>
      <c r="I319" s="31" t="s">
        <v>580</v>
      </c>
      <c r="J319" s="3">
        <v>288</v>
      </c>
      <c r="K319" s="31" t="s">
        <v>19</v>
      </c>
      <c r="L319" s="8"/>
      <c r="M319" s="8" t="str">
        <f t="shared" si="9"/>
        <v/>
      </c>
      <c r="N319" s="9" t="s">
        <v>1316</v>
      </c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BP319" s="9"/>
      <c r="BQ319" s="9"/>
      <c r="BR319" s="9"/>
      <c r="BS319" s="9"/>
      <c r="BT319" s="9"/>
      <c r="BU319" s="9"/>
      <c r="BV319" s="9"/>
      <c r="BW319" s="9"/>
      <c r="BX319" s="9"/>
      <c r="BY319" s="9"/>
      <c r="BZ319" s="9"/>
      <c r="CA319" s="9"/>
      <c r="CB319" s="9"/>
      <c r="CC319" s="9"/>
      <c r="CD319" s="9"/>
      <c r="CE319" s="9"/>
      <c r="CF319" s="9"/>
      <c r="CG319" s="9"/>
      <c r="CH319" s="9"/>
      <c r="CI319" s="9"/>
      <c r="CJ319" s="9"/>
      <c r="CK319" s="9"/>
      <c r="CL319" s="9"/>
      <c r="CM319" s="9"/>
      <c r="CN319" s="9"/>
      <c r="CO319" s="9"/>
      <c r="CP319" s="9"/>
      <c r="CQ319" s="9"/>
      <c r="CR319" s="9"/>
      <c r="CS319" s="9"/>
      <c r="CT319" s="9"/>
      <c r="CU319" s="9"/>
      <c r="CV319" s="9"/>
      <c r="CW319" s="9"/>
      <c r="CX319" s="9"/>
      <c r="CY319" s="9"/>
      <c r="CZ319" s="9"/>
      <c r="DA319" s="9"/>
      <c r="DB319" s="9"/>
      <c r="DC319" s="9"/>
      <c r="DD319" s="9"/>
      <c r="DE319" s="9"/>
      <c r="DF319" s="9"/>
    </row>
    <row r="320" spans="1:110" ht="16.5" customHeight="1" x14ac:dyDescent="0.4">
      <c r="A320" s="11"/>
      <c r="B320" s="10"/>
      <c r="C320" s="33" t="s">
        <v>678</v>
      </c>
      <c r="D320" s="34" t="s">
        <v>679</v>
      </c>
      <c r="E320" s="19">
        <v>131509.9</v>
      </c>
      <c r="F320" s="19">
        <v>0</v>
      </c>
      <c r="G320" s="19">
        <v>52603.96</v>
      </c>
      <c r="H320" s="36">
        <v>184113.86</v>
      </c>
      <c r="I320" s="31" t="s">
        <v>580</v>
      </c>
      <c r="J320" s="3">
        <v>289</v>
      </c>
      <c r="K320" s="31" t="s">
        <v>19</v>
      </c>
      <c r="L320" s="8"/>
      <c r="M320" s="8" t="str">
        <f t="shared" si="9"/>
        <v/>
      </c>
      <c r="N320" s="9" t="s">
        <v>1316</v>
      </c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BP320" s="9"/>
      <c r="BQ320" s="9"/>
      <c r="BR320" s="9"/>
      <c r="BS320" s="9"/>
      <c r="BT320" s="9"/>
      <c r="BU320" s="9"/>
      <c r="BV320" s="9"/>
      <c r="BW320" s="9"/>
      <c r="BX320" s="9"/>
      <c r="BY320" s="9"/>
      <c r="BZ320" s="9"/>
      <c r="CA320" s="9"/>
      <c r="CB320" s="9"/>
      <c r="CC320" s="9"/>
      <c r="CD320" s="9"/>
      <c r="CE320" s="9"/>
      <c r="CF320" s="9"/>
      <c r="CG320" s="9"/>
      <c r="CH320" s="9"/>
      <c r="CI320" s="9"/>
      <c r="CJ320" s="9"/>
      <c r="CK320" s="9"/>
      <c r="CL320" s="9"/>
      <c r="CM320" s="9"/>
      <c r="CN320" s="9"/>
      <c r="CO320" s="9"/>
      <c r="CP320" s="9"/>
      <c r="CQ320" s="9"/>
      <c r="CR320" s="9"/>
      <c r="CS320" s="9"/>
      <c r="CT320" s="9"/>
      <c r="CU320" s="9"/>
      <c r="CV320" s="9"/>
      <c r="CW320" s="9"/>
      <c r="CX320" s="9"/>
      <c r="CY320" s="9"/>
      <c r="CZ320" s="9"/>
      <c r="DA320" s="9"/>
      <c r="DB320" s="9"/>
      <c r="DC320" s="9"/>
      <c r="DD320" s="9"/>
      <c r="DE320" s="9"/>
      <c r="DF320" s="9"/>
    </row>
    <row r="321" spans="1:110" ht="16.5" customHeight="1" x14ac:dyDescent="0.4">
      <c r="A321" s="11"/>
      <c r="B321" s="10"/>
      <c r="C321" s="33" t="s">
        <v>680</v>
      </c>
      <c r="D321" s="34" t="s">
        <v>681</v>
      </c>
      <c r="E321" s="19">
        <v>4183.4399999999996</v>
      </c>
      <c r="F321" s="19">
        <v>0</v>
      </c>
      <c r="G321" s="19">
        <v>2788.96</v>
      </c>
      <c r="H321" s="36">
        <v>6972.4</v>
      </c>
      <c r="I321" s="31" t="s">
        <v>580</v>
      </c>
      <c r="J321" s="3">
        <v>290</v>
      </c>
      <c r="K321" s="31" t="s">
        <v>19</v>
      </c>
      <c r="L321" s="8"/>
      <c r="M321" s="8" t="str">
        <f t="shared" si="9"/>
        <v/>
      </c>
      <c r="N321" s="9" t="s">
        <v>1316</v>
      </c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  <c r="BO321" s="9"/>
      <c r="BP321" s="9"/>
      <c r="BQ321" s="9"/>
      <c r="BR321" s="9"/>
      <c r="BS321" s="9"/>
      <c r="BT321" s="9"/>
      <c r="BU321" s="9"/>
      <c r="BV321" s="9"/>
      <c r="BW321" s="9"/>
      <c r="BX321" s="9"/>
      <c r="BY321" s="9"/>
      <c r="BZ321" s="9"/>
      <c r="CA321" s="9"/>
      <c r="CB321" s="9"/>
      <c r="CC321" s="9"/>
      <c r="CD321" s="9"/>
      <c r="CE321" s="9"/>
      <c r="CF321" s="9"/>
      <c r="CG321" s="9"/>
      <c r="CH321" s="9"/>
      <c r="CI321" s="9"/>
      <c r="CJ321" s="9"/>
      <c r="CK321" s="9"/>
      <c r="CL321" s="9"/>
      <c r="CM321" s="9"/>
      <c r="CN321" s="9"/>
      <c r="CO321" s="9"/>
      <c r="CP321" s="9"/>
      <c r="CQ321" s="9"/>
      <c r="CR321" s="9"/>
      <c r="CS321" s="9"/>
      <c r="CT321" s="9"/>
      <c r="CU321" s="9"/>
      <c r="CV321" s="9"/>
      <c r="CW321" s="9"/>
      <c r="CX321" s="9"/>
      <c r="CY321" s="9"/>
      <c r="CZ321" s="9"/>
      <c r="DA321" s="9"/>
      <c r="DB321" s="9"/>
      <c r="DC321" s="9"/>
      <c r="DD321" s="9"/>
      <c r="DE321" s="9"/>
      <c r="DF321" s="9"/>
    </row>
    <row r="322" spans="1:110" ht="16.5" customHeight="1" x14ac:dyDescent="0.4">
      <c r="A322" s="11"/>
      <c r="B322" s="10"/>
      <c r="C322" s="33" t="s">
        <v>682</v>
      </c>
      <c r="D322" s="34" t="s">
        <v>683</v>
      </c>
      <c r="E322" s="19">
        <v>5002.3100000000004</v>
      </c>
      <c r="F322" s="19">
        <v>0</v>
      </c>
      <c r="G322" s="19">
        <v>10004.620000000001</v>
      </c>
      <c r="H322" s="36">
        <v>15006.93</v>
      </c>
      <c r="I322" s="31" t="s">
        <v>580</v>
      </c>
      <c r="J322" s="3">
        <v>291</v>
      </c>
      <c r="K322" s="31" t="s">
        <v>19</v>
      </c>
      <c r="L322" s="8"/>
      <c r="M322" s="8" t="str">
        <f t="shared" si="9"/>
        <v/>
      </c>
      <c r="N322" s="9" t="s">
        <v>1316</v>
      </c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  <c r="BM322" s="9"/>
      <c r="BN322" s="9"/>
      <c r="BO322" s="9"/>
      <c r="BP322" s="9"/>
      <c r="BQ322" s="9"/>
      <c r="BR322" s="9"/>
      <c r="BS322" s="9"/>
      <c r="BT322" s="9"/>
      <c r="BU322" s="9"/>
      <c r="BV322" s="9"/>
      <c r="BW322" s="9"/>
      <c r="BX322" s="9"/>
      <c r="BY322" s="9"/>
      <c r="BZ322" s="9"/>
      <c r="CA322" s="9"/>
      <c r="CB322" s="9"/>
      <c r="CC322" s="9"/>
      <c r="CD322" s="9"/>
      <c r="CE322" s="9"/>
      <c r="CF322" s="9"/>
      <c r="CG322" s="9"/>
      <c r="CH322" s="9"/>
      <c r="CI322" s="9"/>
      <c r="CJ322" s="9"/>
      <c r="CK322" s="9"/>
      <c r="CL322" s="9"/>
      <c r="CM322" s="9"/>
      <c r="CN322" s="9"/>
      <c r="CO322" s="9"/>
      <c r="CP322" s="9"/>
      <c r="CQ322" s="9"/>
      <c r="CR322" s="9"/>
      <c r="CS322" s="9"/>
      <c r="CT322" s="9"/>
      <c r="CU322" s="9"/>
      <c r="CV322" s="9"/>
      <c r="CW322" s="9"/>
      <c r="CX322" s="9"/>
      <c r="CY322" s="9"/>
      <c r="CZ322" s="9"/>
      <c r="DA322" s="9"/>
      <c r="DB322" s="9"/>
      <c r="DC322" s="9"/>
      <c r="DD322" s="9"/>
      <c r="DE322" s="9"/>
      <c r="DF322" s="9"/>
    </row>
    <row r="323" spans="1:110" ht="16.5" customHeight="1" x14ac:dyDescent="0.4">
      <c r="A323" s="11"/>
      <c r="B323" s="10"/>
      <c r="C323" s="33" t="s">
        <v>684</v>
      </c>
      <c r="D323" s="34" t="s">
        <v>685</v>
      </c>
      <c r="E323" s="19">
        <v>711.81</v>
      </c>
      <c r="F323" s="19">
        <v>0</v>
      </c>
      <c r="G323" s="19">
        <v>3087.22</v>
      </c>
      <c r="H323" s="36">
        <v>3799.03</v>
      </c>
      <c r="I323" s="31" t="s">
        <v>580</v>
      </c>
      <c r="J323" s="3">
        <v>292</v>
      </c>
      <c r="K323" s="31" t="s">
        <v>19</v>
      </c>
      <c r="L323" s="8"/>
      <c r="M323" s="8" t="str">
        <f t="shared" si="9"/>
        <v/>
      </c>
      <c r="N323" s="9" t="s">
        <v>1307</v>
      </c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BP323" s="9"/>
      <c r="BQ323" s="9"/>
      <c r="BR323" s="9"/>
      <c r="BS323" s="9"/>
      <c r="BT323" s="9"/>
      <c r="BU323" s="9"/>
      <c r="BV323" s="9"/>
      <c r="BW323" s="9"/>
      <c r="BX323" s="9"/>
      <c r="BY323" s="9"/>
      <c r="BZ323" s="9"/>
      <c r="CA323" s="9"/>
      <c r="CB323" s="9"/>
      <c r="CC323" s="9"/>
      <c r="CD323" s="9"/>
      <c r="CE323" s="9"/>
      <c r="CF323" s="9"/>
      <c r="CG323" s="9"/>
      <c r="CH323" s="9"/>
      <c r="CI323" s="9"/>
      <c r="CJ323" s="9"/>
      <c r="CK323" s="9"/>
      <c r="CL323" s="9"/>
      <c r="CM323" s="9"/>
      <c r="CN323" s="9"/>
      <c r="CO323" s="9"/>
      <c r="CP323" s="9"/>
      <c r="CQ323" s="9"/>
      <c r="CR323" s="9"/>
      <c r="CS323" s="9"/>
      <c r="CT323" s="9"/>
      <c r="CU323" s="9"/>
      <c r="CV323" s="9"/>
      <c r="CW323" s="9"/>
      <c r="CX323" s="9"/>
      <c r="CY323" s="9"/>
      <c r="CZ323" s="9"/>
      <c r="DA323" s="9"/>
      <c r="DB323" s="9"/>
      <c r="DC323" s="9"/>
      <c r="DD323" s="9"/>
      <c r="DE323" s="9"/>
      <c r="DF323" s="9"/>
    </row>
    <row r="324" spans="1:110" ht="16.5" customHeight="1" x14ac:dyDescent="0.4">
      <c r="A324" s="11"/>
      <c r="B324" s="10"/>
      <c r="C324" s="33" t="s">
        <v>686</v>
      </c>
      <c r="D324" s="34" t="s">
        <v>687</v>
      </c>
      <c r="E324" s="19">
        <v>0</v>
      </c>
      <c r="F324" s="19">
        <v>0</v>
      </c>
      <c r="G324" s="19">
        <v>10115.99</v>
      </c>
      <c r="H324" s="36">
        <v>10115.99</v>
      </c>
      <c r="I324" s="31" t="s">
        <v>580</v>
      </c>
      <c r="J324" s="3">
        <v>293</v>
      </c>
      <c r="K324" s="31" t="s">
        <v>19</v>
      </c>
      <c r="L324" s="8"/>
      <c r="M324" s="8" t="str">
        <f t="shared" si="9"/>
        <v/>
      </c>
      <c r="N324" s="9" t="s">
        <v>1316</v>
      </c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  <c r="BO324" s="9"/>
      <c r="BP324" s="9"/>
      <c r="BQ324" s="9"/>
      <c r="BR324" s="9"/>
      <c r="BS324" s="9"/>
      <c r="BT324" s="9"/>
      <c r="BU324" s="9"/>
      <c r="BV324" s="9"/>
      <c r="BW324" s="9"/>
      <c r="BX324" s="9"/>
      <c r="BY324" s="9"/>
      <c r="BZ324" s="9"/>
      <c r="CA324" s="9"/>
      <c r="CB324" s="9"/>
      <c r="CC324" s="9"/>
      <c r="CD324" s="9"/>
      <c r="CE324" s="9"/>
      <c r="CF324" s="9"/>
      <c r="CG324" s="9"/>
      <c r="CH324" s="9"/>
      <c r="CI324" s="9"/>
      <c r="CJ324" s="9"/>
      <c r="CK324" s="9"/>
      <c r="CL324" s="9"/>
      <c r="CM324" s="9"/>
      <c r="CN324" s="9"/>
      <c r="CO324" s="9"/>
      <c r="CP324" s="9"/>
      <c r="CQ324" s="9"/>
      <c r="CR324" s="9"/>
      <c r="CS324" s="9"/>
      <c r="CT324" s="9"/>
      <c r="CU324" s="9"/>
      <c r="CV324" s="9"/>
      <c r="CW324" s="9"/>
      <c r="CX324" s="9"/>
      <c r="CY324" s="9"/>
      <c r="CZ324" s="9"/>
      <c r="DA324" s="9"/>
      <c r="DB324" s="9"/>
      <c r="DC324" s="9"/>
      <c r="DD324" s="9"/>
      <c r="DE324" s="9"/>
      <c r="DF324" s="9"/>
    </row>
    <row r="325" spans="1:110" ht="16.5" customHeight="1" x14ac:dyDescent="0.4">
      <c r="A325" s="11"/>
      <c r="B325" s="10"/>
      <c r="C325" s="33" t="s">
        <v>688</v>
      </c>
      <c r="D325" s="34" t="s">
        <v>689</v>
      </c>
      <c r="E325" s="19">
        <v>0</v>
      </c>
      <c r="F325" s="19">
        <v>0</v>
      </c>
      <c r="G325" s="19">
        <v>2839.33</v>
      </c>
      <c r="H325" s="36">
        <v>2839.33</v>
      </c>
      <c r="I325" s="31" t="s">
        <v>580</v>
      </c>
      <c r="J325" s="3">
        <v>294</v>
      </c>
      <c r="K325" s="31" t="s">
        <v>19</v>
      </c>
      <c r="L325" s="8"/>
      <c r="M325" s="8" t="str">
        <f t="shared" si="9"/>
        <v/>
      </c>
      <c r="N325" s="9" t="s">
        <v>1316</v>
      </c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  <c r="CG325" s="9"/>
      <c r="CH325" s="9"/>
      <c r="CI325" s="9"/>
      <c r="CJ325" s="9"/>
      <c r="CK325" s="9"/>
      <c r="CL325" s="9"/>
      <c r="CM325" s="9"/>
      <c r="CN325" s="9"/>
      <c r="CO325" s="9"/>
      <c r="CP325" s="9"/>
      <c r="CQ325" s="9"/>
      <c r="CR325" s="9"/>
      <c r="CS325" s="9"/>
      <c r="CT325" s="9"/>
      <c r="CU325" s="9"/>
      <c r="CV325" s="9"/>
      <c r="CW325" s="9"/>
      <c r="CX325" s="9"/>
      <c r="CY325" s="9"/>
      <c r="CZ325" s="9"/>
      <c r="DA325" s="9"/>
      <c r="DB325" s="9"/>
      <c r="DC325" s="9"/>
      <c r="DD325" s="9"/>
      <c r="DE325" s="9"/>
      <c r="DF325" s="9"/>
    </row>
    <row r="326" spans="1:110" ht="16.5" customHeight="1" x14ac:dyDescent="0.4">
      <c r="A326" s="11"/>
      <c r="B326" s="10"/>
      <c r="C326" s="33" t="s">
        <v>690</v>
      </c>
      <c r="D326" s="34" t="s">
        <v>691</v>
      </c>
      <c r="E326" s="19">
        <v>29400</v>
      </c>
      <c r="F326" s="19">
        <v>0</v>
      </c>
      <c r="G326" s="19">
        <v>0</v>
      </c>
      <c r="H326" s="36">
        <v>29400</v>
      </c>
      <c r="I326" s="31" t="s">
        <v>580</v>
      </c>
      <c r="J326" s="3">
        <v>295</v>
      </c>
      <c r="K326" s="31" t="s">
        <v>19</v>
      </c>
      <c r="L326" s="8"/>
      <c r="M326" s="8" t="str">
        <f t="shared" si="9"/>
        <v/>
      </c>
      <c r="N326" s="9" t="s">
        <v>1316</v>
      </c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9"/>
      <c r="BT326" s="9"/>
      <c r="BU326" s="9"/>
      <c r="BV326" s="9"/>
      <c r="BW326" s="9"/>
      <c r="BX326" s="9"/>
      <c r="BY326" s="9"/>
      <c r="BZ326" s="9"/>
      <c r="CA326" s="9"/>
      <c r="CB326" s="9"/>
      <c r="CC326" s="9"/>
      <c r="CD326" s="9"/>
      <c r="CE326" s="9"/>
      <c r="CF326" s="9"/>
      <c r="CG326" s="9"/>
      <c r="CH326" s="9"/>
      <c r="CI326" s="9"/>
      <c r="CJ326" s="9"/>
      <c r="CK326" s="9"/>
      <c r="CL326" s="9"/>
      <c r="CM326" s="9"/>
      <c r="CN326" s="9"/>
      <c r="CO326" s="9"/>
      <c r="CP326" s="9"/>
      <c r="CQ326" s="9"/>
      <c r="CR326" s="9"/>
      <c r="CS326" s="9"/>
      <c r="CT326" s="9"/>
      <c r="CU326" s="9"/>
      <c r="CV326" s="9"/>
      <c r="CW326" s="9"/>
      <c r="CX326" s="9"/>
      <c r="CY326" s="9"/>
      <c r="CZ326" s="9"/>
      <c r="DA326" s="9"/>
      <c r="DB326" s="9"/>
      <c r="DC326" s="9"/>
      <c r="DD326" s="9"/>
      <c r="DE326" s="9"/>
      <c r="DF326" s="9"/>
    </row>
    <row r="327" spans="1:110" ht="16.5" customHeight="1" x14ac:dyDescent="0.4">
      <c r="A327" s="11"/>
      <c r="B327" s="34" t="s">
        <v>692</v>
      </c>
      <c r="C327" s="12"/>
      <c r="D327" s="10"/>
      <c r="E327" s="19">
        <v>5044942.57</v>
      </c>
      <c r="F327" s="19">
        <v>0</v>
      </c>
      <c r="G327" s="19">
        <v>386788.17</v>
      </c>
      <c r="H327" s="18">
        <v>5431730.7400000002</v>
      </c>
      <c r="I327" s="31" t="s">
        <v>580</v>
      </c>
      <c r="J327" s="3">
        <v>295.5</v>
      </c>
      <c r="K327" s="31" t="s">
        <v>25</v>
      </c>
      <c r="L327" s="8"/>
      <c r="M327" s="35" t="s">
        <v>580</v>
      </c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  <c r="BO327" s="9"/>
      <c r="BP327" s="9"/>
      <c r="BQ327" s="9"/>
      <c r="BR327" s="9"/>
      <c r="BS327" s="9"/>
      <c r="BT327" s="9"/>
      <c r="BU327" s="9"/>
      <c r="BV327" s="9"/>
      <c r="BW327" s="9"/>
      <c r="BX327" s="9"/>
      <c r="BY327" s="9"/>
      <c r="BZ327" s="9"/>
      <c r="CA327" s="9"/>
      <c r="CB327" s="9"/>
      <c r="CC327" s="9"/>
      <c r="CD327" s="9"/>
      <c r="CE327" s="9"/>
      <c r="CF327" s="9"/>
      <c r="CG327" s="9"/>
      <c r="CH327" s="9"/>
      <c r="CI327" s="9"/>
      <c r="CJ327" s="9"/>
      <c r="CK327" s="9"/>
      <c r="CL327" s="9"/>
      <c r="CM327" s="9"/>
      <c r="CN327" s="9"/>
      <c r="CO327" s="9"/>
      <c r="CP327" s="9"/>
      <c r="CQ327" s="9"/>
      <c r="CR327" s="9"/>
      <c r="CS327" s="9"/>
      <c r="CT327" s="9"/>
      <c r="CU327" s="9"/>
      <c r="CV327" s="9"/>
      <c r="CW327" s="9"/>
      <c r="CX327" s="9"/>
      <c r="CY327" s="9"/>
      <c r="CZ327" s="9"/>
      <c r="DA327" s="9"/>
      <c r="DB327" s="9"/>
      <c r="DC327" s="9"/>
      <c r="DD327" s="9"/>
      <c r="DE327" s="9"/>
      <c r="DF327" s="9"/>
    </row>
    <row r="328" spans="1:110" ht="16.5" customHeight="1" x14ac:dyDescent="0.4">
      <c r="A328" s="32" t="s">
        <v>695</v>
      </c>
      <c r="B328" s="34" t="s">
        <v>696</v>
      </c>
      <c r="C328" s="33" t="s">
        <v>693</v>
      </c>
      <c r="D328" s="34" t="s">
        <v>694</v>
      </c>
      <c r="E328" s="19">
        <v>362657.01</v>
      </c>
      <c r="F328" s="19">
        <v>0</v>
      </c>
      <c r="G328" s="19">
        <v>14266.67</v>
      </c>
      <c r="H328" s="36">
        <v>376923.68</v>
      </c>
      <c r="I328" s="31" t="s">
        <v>580</v>
      </c>
      <c r="J328" s="3">
        <v>296</v>
      </c>
      <c r="K328" s="31" t="s">
        <v>19</v>
      </c>
      <c r="L328" s="8"/>
      <c r="M328" s="8" t="str">
        <f t="shared" ref="M328:M344" si="10">IF(AND(I327:I995="A",K327:K995="T"),"A",IF(AND(I327:I995="P",K327:K995="T"),"P",IF(AND(I327:I995="C",K327:K995="T"),"C",IF(AND(I327:I995="R",K327:K995="T"),"R",""))))</f>
        <v/>
      </c>
      <c r="N328" s="9" t="s">
        <v>1313</v>
      </c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BP328" s="9"/>
      <c r="BQ328" s="9"/>
      <c r="BR328" s="9"/>
      <c r="BS328" s="9"/>
      <c r="BT328" s="9"/>
      <c r="BU328" s="9"/>
      <c r="BV328" s="9"/>
      <c r="BW328" s="9"/>
      <c r="BX328" s="9"/>
      <c r="BY328" s="9"/>
      <c r="BZ328" s="9"/>
      <c r="CA328" s="9"/>
      <c r="CB328" s="9"/>
      <c r="CC328" s="9"/>
      <c r="CD328" s="9"/>
      <c r="CE328" s="9"/>
      <c r="CF328" s="9"/>
      <c r="CG328" s="9"/>
      <c r="CH328" s="9"/>
      <c r="CI328" s="9"/>
      <c r="CJ328" s="9"/>
      <c r="CK328" s="9"/>
      <c r="CL328" s="9"/>
      <c r="CM328" s="9"/>
      <c r="CN328" s="9"/>
      <c r="CO328" s="9"/>
      <c r="CP328" s="9"/>
      <c r="CQ328" s="9"/>
      <c r="CR328" s="9"/>
      <c r="CS328" s="9"/>
      <c r="CT328" s="9"/>
      <c r="CU328" s="9"/>
      <c r="CV328" s="9"/>
      <c r="CW328" s="9"/>
      <c r="CX328" s="9"/>
      <c r="CY328" s="9"/>
      <c r="CZ328" s="9"/>
      <c r="DA328" s="9"/>
      <c r="DB328" s="9"/>
      <c r="DC328" s="9"/>
      <c r="DD328" s="9"/>
      <c r="DE328" s="9"/>
      <c r="DF328" s="9"/>
    </row>
    <row r="329" spans="1:110" ht="16.5" customHeight="1" x14ac:dyDescent="0.4">
      <c r="A329" s="11"/>
      <c r="B329" s="10"/>
      <c r="C329" s="33" t="s">
        <v>697</v>
      </c>
      <c r="D329" s="34" t="s">
        <v>698</v>
      </c>
      <c r="E329" s="19">
        <v>144564.67000000001</v>
      </c>
      <c r="F329" s="19">
        <v>0</v>
      </c>
      <c r="G329" s="19">
        <v>2045.28</v>
      </c>
      <c r="H329" s="36">
        <v>146609.95000000001</v>
      </c>
      <c r="I329" s="31" t="s">
        <v>580</v>
      </c>
      <c r="J329" s="3">
        <v>297</v>
      </c>
      <c r="K329" s="31" t="s">
        <v>19</v>
      </c>
      <c r="L329" s="8"/>
      <c r="M329" s="8" t="str">
        <f t="shared" si="10"/>
        <v/>
      </c>
      <c r="N329" s="9" t="s">
        <v>1317</v>
      </c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9"/>
      <c r="BV329" s="9"/>
      <c r="BW329" s="9"/>
      <c r="BX329" s="9"/>
      <c r="BY329" s="9"/>
      <c r="BZ329" s="9"/>
      <c r="CA329" s="9"/>
      <c r="CB329" s="9"/>
      <c r="CC329" s="9"/>
      <c r="CD329" s="9"/>
      <c r="CE329" s="9"/>
      <c r="CF329" s="9"/>
      <c r="CG329" s="9"/>
      <c r="CH329" s="9"/>
      <c r="CI329" s="9"/>
      <c r="CJ329" s="9"/>
      <c r="CK329" s="9"/>
      <c r="CL329" s="9"/>
      <c r="CM329" s="9"/>
      <c r="CN329" s="9"/>
      <c r="CO329" s="9"/>
      <c r="CP329" s="9"/>
      <c r="CQ329" s="9"/>
      <c r="CR329" s="9"/>
      <c r="CS329" s="9"/>
      <c r="CT329" s="9"/>
      <c r="CU329" s="9"/>
      <c r="CV329" s="9"/>
      <c r="CW329" s="9"/>
      <c r="CX329" s="9"/>
      <c r="CY329" s="9"/>
      <c r="CZ329" s="9"/>
      <c r="DA329" s="9"/>
      <c r="DB329" s="9"/>
      <c r="DC329" s="9"/>
      <c r="DD329" s="9"/>
      <c r="DE329" s="9"/>
      <c r="DF329" s="9"/>
    </row>
    <row r="330" spans="1:110" ht="16.5" customHeight="1" x14ac:dyDescent="0.4">
      <c r="A330" s="11"/>
      <c r="B330" s="10"/>
      <c r="C330" s="33" t="s">
        <v>699</v>
      </c>
      <c r="D330" s="34" t="s">
        <v>700</v>
      </c>
      <c r="E330" s="19">
        <v>307606.39</v>
      </c>
      <c r="F330" s="19">
        <v>0</v>
      </c>
      <c r="G330" s="19">
        <v>12808.07</v>
      </c>
      <c r="H330" s="36">
        <v>320414.46000000002</v>
      </c>
      <c r="I330" s="31" t="s">
        <v>580</v>
      </c>
      <c r="J330" s="3">
        <v>298</v>
      </c>
      <c r="K330" s="31" t="s">
        <v>19</v>
      </c>
      <c r="L330" s="8"/>
      <c r="M330" s="8" t="str">
        <f t="shared" si="10"/>
        <v/>
      </c>
      <c r="N330" s="9" t="s">
        <v>1313</v>
      </c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9"/>
      <c r="BV330" s="9"/>
      <c r="BW330" s="9"/>
      <c r="BX330" s="9"/>
      <c r="BY330" s="9"/>
      <c r="BZ330" s="9"/>
      <c r="CA330" s="9"/>
      <c r="CB330" s="9"/>
      <c r="CC330" s="9"/>
      <c r="CD330" s="9"/>
      <c r="CE330" s="9"/>
      <c r="CF330" s="9"/>
      <c r="CG330" s="9"/>
      <c r="CH330" s="9"/>
      <c r="CI330" s="9"/>
      <c r="CJ330" s="9"/>
      <c r="CK330" s="9"/>
      <c r="CL330" s="9"/>
      <c r="CM330" s="9"/>
      <c r="CN330" s="9"/>
      <c r="CO330" s="9"/>
      <c r="CP330" s="9"/>
      <c r="CQ330" s="9"/>
      <c r="CR330" s="9"/>
      <c r="CS330" s="9"/>
      <c r="CT330" s="9"/>
      <c r="CU330" s="9"/>
      <c r="CV330" s="9"/>
      <c r="CW330" s="9"/>
      <c r="CX330" s="9"/>
      <c r="CY330" s="9"/>
      <c r="CZ330" s="9"/>
      <c r="DA330" s="9"/>
      <c r="DB330" s="9"/>
      <c r="DC330" s="9"/>
      <c r="DD330" s="9"/>
      <c r="DE330" s="9"/>
      <c r="DF330" s="9"/>
    </row>
    <row r="331" spans="1:110" ht="16.5" customHeight="1" x14ac:dyDescent="0.4">
      <c r="A331" s="11"/>
      <c r="B331" s="10"/>
      <c r="C331" s="33" t="s">
        <v>701</v>
      </c>
      <c r="D331" s="34" t="s">
        <v>702</v>
      </c>
      <c r="E331" s="19">
        <v>505207.24</v>
      </c>
      <c r="F331" s="19">
        <v>0</v>
      </c>
      <c r="G331" s="19">
        <v>14047.41</v>
      </c>
      <c r="H331" s="36">
        <v>519254.65</v>
      </c>
      <c r="I331" s="31" t="s">
        <v>580</v>
      </c>
      <c r="J331" s="3">
        <v>299</v>
      </c>
      <c r="K331" s="31" t="s">
        <v>19</v>
      </c>
      <c r="L331" s="8"/>
      <c r="M331" s="8" t="str">
        <f t="shared" si="10"/>
        <v/>
      </c>
      <c r="N331" s="9" t="s">
        <v>1317</v>
      </c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  <c r="CG331" s="9"/>
      <c r="CH331" s="9"/>
      <c r="CI331" s="9"/>
      <c r="CJ331" s="9"/>
      <c r="CK331" s="9"/>
      <c r="CL331" s="9"/>
      <c r="CM331" s="9"/>
      <c r="CN331" s="9"/>
      <c r="CO331" s="9"/>
      <c r="CP331" s="9"/>
      <c r="CQ331" s="9"/>
      <c r="CR331" s="9"/>
      <c r="CS331" s="9"/>
      <c r="CT331" s="9"/>
      <c r="CU331" s="9"/>
      <c r="CV331" s="9"/>
      <c r="CW331" s="9"/>
      <c r="CX331" s="9"/>
      <c r="CY331" s="9"/>
      <c r="CZ331" s="9"/>
      <c r="DA331" s="9"/>
      <c r="DB331" s="9"/>
      <c r="DC331" s="9"/>
      <c r="DD331" s="9"/>
      <c r="DE331" s="9"/>
      <c r="DF331" s="9"/>
    </row>
    <row r="332" spans="1:110" ht="16.5" customHeight="1" x14ac:dyDescent="0.4">
      <c r="A332" s="11"/>
      <c r="B332" s="10"/>
      <c r="C332" s="33" t="s">
        <v>703</v>
      </c>
      <c r="D332" s="34" t="s">
        <v>704</v>
      </c>
      <c r="E332" s="19">
        <v>13731.08</v>
      </c>
      <c r="F332" s="19">
        <v>0</v>
      </c>
      <c r="G332" s="19">
        <v>0</v>
      </c>
      <c r="H332" s="36">
        <v>13731.08</v>
      </c>
      <c r="I332" s="31" t="s">
        <v>580</v>
      </c>
      <c r="J332" s="3">
        <v>300</v>
      </c>
      <c r="K332" s="31" t="s">
        <v>19</v>
      </c>
      <c r="L332" s="8"/>
      <c r="M332" s="8" t="str">
        <f t="shared" si="10"/>
        <v/>
      </c>
      <c r="N332" s="9" t="s">
        <v>1317</v>
      </c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  <c r="BO332" s="9"/>
      <c r="BP332" s="9"/>
      <c r="BQ332" s="9"/>
      <c r="BR332" s="9"/>
      <c r="BS332" s="9"/>
      <c r="BT332" s="9"/>
      <c r="BU332" s="9"/>
      <c r="BV332" s="9"/>
      <c r="BW332" s="9"/>
      <c r="BX332" s="9"/>
      <c r="BY332" s="9"/>
      <c r="BZ332" s="9"/>
      <c r="CA332" s="9"/>
      <c r="CB332" s="9"/>
      <c r="CC332" s="9"/>
      <c r="CD332" s="9"/>
      <c r="CE332" s="9"/>
      <c r="CF332" s="9"/>
      <c r="CG332" s="9"/>
      <c r="CH332" s="9"/>
      <c r="CI332" s="9"/>
      <c r="CJ332" s="9"/>
      <c r="CK332" s="9"/>
      <c r="CL332" s="9"/>
      <c r="CM332" s="9"/>
      <c r="CN332" s="9"/>
      <c r="CO332" s="9"/>
      <c r="CP332" s="9"/>
      <c r="CQ332" s="9"/>
      <c r="CR332" s="9"/>
      <c r="CS332" s="9"/>
      <c r="CT332" s="9"/>
      <c r="CU332" s="9"/>
      <c r="CV332" s="9"/>
      <c r="CW332" s="9"/>
      <c r="CX332" s="9"/>
      <c r="CY332" s="9"/>
      <c r="CZ332" s="9"/>
      <c r="DA332" s="9"/>
      <c r="DB332" s="9"/>
      <c r="DC332" s="9"/>
      <c r="DD332" s="9"/>
      <c r="DE332" s="9"/>
      <c r="DF332" s="9"/>
    </row>
    <row r="333" spans="1:110" ht="16.5" customHeight="1" x14ac:dyDescent="0.4">
      <c r="A333" s="11"/>
      <c r="B333" s="10"/>
      <c r="C333" s="33" t="s">
        <v>705</v>
      </c>
      <c r="D333" s="34" t="s">
        <v>706</v>
      </c>
      <c r="E333" s="19">
        <v>13362.28</v>
      </c>
      <c r="F333" s="19">
        <v>0</v>
      </c>
      <c r="G333" s="19">
        <v>38.520000000000003</v>
      </c>
      <c r="H333" s="36">
        <v>13400.8</v>
      </c>
      <c r="I333" s="31" t="s">
        <v>580</v>
      </c>
      <c r="J333" s="3">
        <v>301</v>
      </c>
      <c r="K333" s="31" t="s">
        <v>19</v>
      </c>
      <c r="L333" s="8"/>
      <c r="M333" s="8" t="str">
        <f t="shared" si="10"/>
        <v/>
      </c>
      <c r="N333" s="9" t="s">
        <v>1317</v>
      </c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</row>
    <row r="334" spans="1:110" ht="16.5" customHeight="1" x14ac:dyDescent="0.4">
      <c r="A334" s="11"/>
      <c r="B334" s="10"/>
      <c r="C334" s="33" t="s">
        <v>707</v>
      </c>
      <c r="D334" s="34" t="s">
        <v>708</v>
      </c>
      <c r="E334" s="19">
        <v>152493.38</v>
      </c>
      <c r="F334" s="19">
        <v>0</v>
      </c>
      <c r="G334" s="19">
        <v>6822.62</v>
      </c>
      <c r="H334" s="36">
        <v>159316</v>
      </c>
      <c r="I334" s="31" t="s">
        <v>580</v>
      </c>
      <c r="J334" s="3">
        <v>302</v>
      </c>
      <c r="K334" s="31" t="s">
        <v>19</v>
      </c>
      <c r="L334" s="8"/>
      <c r="M334" s="8" t="str">
        <f t="shared" si="10"/>
        <v/>
      </c>
      <c r="N334" s="9" t="s">
        <v>1317</v>
      </c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  <c r="DF334" s="9"/>
    </row>
    <row r="335" spans="1:110" ht="16.5" customHeight="1" x14ac:dyDescent="0.4">
      <c r="A335" s="11"/>
      <c r="B335" s="10"/>
      <c r="C335" s="33" t="s">
        <v>709</v>
      </c>
      <c r="D335" s="34" t="s">
        <v>710</v>
      </c>
      <c r="E335" s="19">
        <v>318296.39</v>
      </c>
      <c r="F335" s="19">
        <v>0</v>
      </c>
      <c r="G335" s="19">
        <v>2110.04</v>
      </c>
      <c r="H335" s="36">
        <v>320406.43</v>
      </c>
      <c r="I335" s="31" t="s">
        <v>580</v>
      </c>
      <c r="J335" s="3">
        <v>303</v>
      </c>
      <c r="K335" s="31" t="s">
        <v>19</v>
      </c>
      <c r="L335" s="8"/>
      <c r="M335" s="8" t="str">
        <f t="shared" si="10"/>
        <v/>
      </c>
      <c r="N335" s="9" t="s">
        <v>1313</v>
      </c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  <c r="DF335" s="9"/>
    </row>
    <row r="336" spans="1:110" ht="16.5" customHeight="1" x14ac:dyDescent="0.4">
      <c r="A336" s="11"/>
      <c r="B336" s="10"/>
      <c r="C336" s="33" t="s">
        <v>711</v>
      </c>
      <c r="D336" s="34" t="s">
        <v>712</v>
      </c>
      <c r="E336" s="19">
        <v>481238.48</v>
      </c>
      <c r="F336" s="19">
        <v>0</v>
      </c>
      <c r="G336" s="19">
        <v>41548.449999999997</v>
      </c>
      <c r="H336" s="36">
        <v>522786.93</v>
      </c>
      <c r="I336" s="31" t="s">
        <v>580</v>
      </c>
      <c r="J336" s="3">
        <v>304</v>
      </c>
      <c r="K336" s="31" t="s">
        <v>19</v>
      </c>
      <c r="L336" s="8"/>
      <c r="M336" s="8" t="str">
        <f t="shared" si="10"/>
        <v/>
      </c>
      <c r="N336" s="9" t="s">
        <v>1317</v>
      </c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  <c r="BO336" s="9"/>
      <c r="BP336" s="9"/>
      <c r="BQ336" s="9"/>
      <c r="BR336" s="9"/>
      <c r="BS336" s="9"/>
      <c r="BT336" s="9"/>
      <c r="BU336" s="9"/>
      <c r="BV336" s="9"/>
      <c r="BW336" s="9"/>
      <c r="BX336" s="9"/>
      <c r="BY336" s="9"/>
      <c r="BZ336" s="9"/>
      <c r="CA336" s="9"/>
      <c r="CB336" s="9"/>
      <c r="CC336" s="9"/>
      <c r="CD336" s="9"/>
      <c r="CE336" s="9"/>
      <c r="CF336" s="9"/>
      <c r="CG336" s="9"/>
      <c r="CH336" s="9"/>
      <c r="CI336" s="9"/>
      <c r="CJ336" s="9"/>
      <c r="CK336" s="9"/>
      <c r="CL336" s="9"/>
      <c r="CM336" s="9"/>
      <c r="CN336" s="9"/>
      <c r="CO336" s="9"/>
      <c r="CP336" s="9"/>
      <c r="CQ336" s="9"/>
      <c r="CR336" s="9"/>
      <c r="CS336" s="9"/>
      <c r="CT336" s="9"/>
      <c r="CU336" s="9"/>
      <c r="CV336" s="9"/>
      <c r="CW336" s="9"/>
      <c r="CX336" s="9"/>
      <c r="CY336" s="9"/>
      <c r="CZ336" s="9"/>
      <c r="DA336" s="9"/>
      <c r="DB336" s="9"/>
      <c r="DC336" s="9"/>
      <c r="DD336" s="9"/>
      <c r="DE336" s="9"/>
      <c r="DF336" s="9"/>
    </row>
    <row r="337" spans="1:110" ht="16.5" customHeight="1" x14ac:dyDescent="0.4">
      <c r="A337" s="11"/>
      <c r="B337" s="10"/>
      <c r="C337" s="33" t="s">
        <v>713</v>
      </c>
      <c r="D337" s="34" t="s">
        <v>714</v>
      </c>
      <c r="E337" s="19">
        <v>156776.32000000001</v>
      </c>
      <c r="F337" s="19">
        <v>0</v>
      </c>
      <c r="G337" s="19">
        <v>0</v>
      </c>
      <c r="H337" s="36">
        <v>156776.32000000001</v>
      </c>
      <c r="I337" s="31" t="s">
        <v>580</v>
      </c>
      <c r="J337" s="3">
        <v>305</v>
      </c>
      <c r="K337" s="31" t="s">
        <v>19</v>
      </c>
      <c r="L337" s="8"/>
      <c r="M337" s="8" t="str">
        <f t="shared" si="10"/>
        <v/>
      </c>
      <c r="N337" s="9" t="s">
        <v>1313</v>
      </c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  <c r="DF337" s="9"/>
    </row>
    <row r="338" spans="1:110" ht="16.5" customHeight="1" x14ac:dyDescent="0.4">
      <c r="A338" s="11"/>
      <c r="B338" s="10"/>
      <c r="C338" s="33" t="s">
        <v>715</v>
      </c>
      <c r="D338" s="34" t="s">
        <v>716</v>
      </c>
      <c r="E338" s="19">
        <v>36620.74</v>
      </c>
      <c r="F338" s="19">
        <v>0</v>
      </c>
      <c r="G338" s="19">
        <v>0</v>
      </c>
      <c r="H338" s="36">
        <v>36620.74</v>
      </c>
      <c r="I338" s="31" t="s">
        <v>580</v>
      </c>
      <c r="J338" s="3">
        <v>306</v>
      </c>
      <c r="K338" s="31" t="s">
        <v>19</v>
      </c>
      <c r="L338" s="8"/>
      <c r="M338" s="8" t="str">
        <f t="shared" si="10"/>
        <v/>
      </c>
      <c r="N338" s="9" t="s">
        <v>1313</v>
      </c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  <c r="DF338" s="9"/>
    </row>
    <row r="339" spans="1:110" ht="16.5" customHeight="1" x14ac:dyDescent="0.4">
      <c r="A339" s="11"/>
      <c r="B339" s="10"/>
      <c r="C339" s="33" t="s">
        <v>717</v>
      </c>
      <c r="D339" s="34" t="s">
        <v>718</v>
      </c>
      <c r="E339" s="19">
        <v>1233766.72</v>
      </c>
      <c r="F339" s="19">
        <v>57191.25</v>
      </c>
      <c r="G339" s="19">
        <v>135648.28</v>
      </c>
      <c r="H339" s="36">
        <v>1312223.75</v>
      </c>
      <c r="I339" s="31" t="s">
        <v>580</v>
      </c>
      <c r="J339" s="3">
        <v>307</v>
      </c>
      <c r="K339" s="31" t="s">
        <v>19</v>
      </c>
      <c r="L339" s="8"/>
      <c r="M339" s="8" t="str">
        <f t="shared" si="10"/>
        <v/>
      </c>
      <c r="N339" s="9" t="s">
        <v>1318</v>
      </c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  <c r="DE339" s="9"/>
      <c r="DF339" s="9"/>
    </row>
    <row r="340" spans="1:110" ht="16.5" customHeight="1" x14ac:dyDescent="0.4">
      <c r="A340" s="11"/>
      <c r="B340" s="10"/>
      <c r="C340" s="33" t="s">
        <v>719</v>
      </c>
      <c r="D340" s="34" t="s">
        <v>720</v>
      </c>
      <c r="E340" s="19">
        <v>25494.41</v>
      </c>
      <c r="F340" s="19">
        <v>0</v>
      </c>
      <c r="G340" s="19">
        <v>0</v>
      </c>
      <c r="H340" s="36">
        <v>25494.41</v>
      </c>
      <c r="I340" s="31" t="s">
        <v>580</v>
      </c>
      <c r="J340" s="3">
        <v>308</v>
      </c>
      <c r="K340" s="31" t="s">
        <v>19</v>
      </c>
      <c r="L340" s="8"/>
      <c r="M340" s="8" t="str">
        <f t="shared" si="10"/>
        <v/>
      </c>
      <c r="N340" s="9" t="s">
        <v>1313</v>
      </c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  <c r="DF340" s="9"/>
    </row>
    <row r="341" spans="1:110" ht="16.5" customHeight="1" x14ac:dyDescent="0.4">
      <c r="A341" s="11"/>
      <c r="B341" s="10"/>
      <c r="C341" s="33" t="s">
        <v>721</v>
      </c>
      <c r="D341" s="34" t="s">
        <v>722</v>
      </c>
      <c r="E341" s="19">
        <v>3170.06</v>
      </c>
      <c r="F341" s="19">
        <v>0</v>
      </c>
      <c r="G341" s="19">
        <v>204.52</v>
      </c>
      <c r="H341" s="36">
        <v>3374.58</v>
      </c>
      <c r="I341" s="31" t="s">
        <v>580</v>
      </c>
      <c r="J341" s="3">
        <v>309</v>
      </c>
      <c r="K341" s="31" t="s">
        <v>19</v>
      </c>
      <c r="L341" s="8"/>
      <c r="M341" s="8" t="str">
        <f t="shared" si="10"/>
        <v/>
      </c>
      <c r="N341" s="9" t="s">
        <v>1318</v>
      </c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  <c r="DF341" s="9"/>
    </row>
    <row r="342" spans="1:110" ht="16.5" customHeight="1" x14ac:dyDescent="0.4">
      <c r="A342" s="11"/>
      <c r="B342" s="10"/>
      <c r="C342" s="33" t="s">
        <v>723</v>
      </c>
      <c r="D342" s="34" t="s">
        <v>724</v>
      </c>
      <c r="E342" s="19">
        <v>847049.19</v>
      </c>
      <c r="F342" s="19">
        <v>42313.94</v>
      </c>
      <c r="G342" s="19">
        <v>61139.27</v>
      </c>
      <c r="H342" s="36">
        <v>865874.52</v>
      </c>
      <c r="I342" s="31" t="s">
        <v>580</v>
      </c>
      <c r="J342" s="3">
        <v>310</v>
      </c>
      <c r="K342" s="31" t="s">
        <v>19</v>
      </c>
      <c r="L342" s="8"/>
      <c r="M342" s="8" t="str">
        <f t="shared" si="10"/>
        <v/>
      </c>
      <c r="N342" s="9" t="s">
        <v>1313</v>
      </c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  <c r="DF342" s="9"/>
    </row>
    <row r="343" spans="1:110" ht="16.5" customHeight="1" x14ac:dyDescent="0.4">
      <c r="A343" s="11"/>
      <c r="B343" s="10"/>
      <c r="C343" s="33" t="s">
        <v>725</v>
      </c>
      <c r="D343" s="34" t="s">
        <v>726</v>
      </c>
      <c r="E343" s="19">
        <v>57070.83</v>
      </c>
      <c r="F343" s="19">
        <v>0</v>
      </c>
      <c r="G343" s="19">
        <v>2542.86</v>
      </c>
      <c r="H343" s="36">
        <v>59613.69</v>
      </c>
      <c r="I343" s="31" t="s">
        <v>580</v>
      </c>
      <c r="J343" s="3">
        <v>311</v>
      </c>
      <c r="K343" s="31" t="s">
        <v>19</v>
      </c>
      <c r="L343" s="8"/>
      <c r="M343" s="8" t="str">
        <f t="shared" si="10"/>
        <v/>
      </c>
      <c r="N343" s="9" t="s">
        <v>1317</v>
      </c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  <c r="DF343" s="9"/>
    </row>
    <row r="344" spans="1:110" ht="16.5" customHeight="1" x14ac:dyDescent="0.4">
      <c r="A344" s="11"/>
      <c r="B344" s="10"/>
      <c r="C344" s="33" t="s">
        <v>727</v>
      </c>
      <c r="D344" s="34" t="s">
        <v>728</v>
      </c>
      <c r="E344" s="19">
        <v>20392.11</v>
      </c>
      <c r="F344" s="19">
        <v>0</v>
      </c>
      <c r="G344" s="19">
        <v>5900.13</v>
      </c>
      <c r="H344" s="36">
        <v>26292.240000000002</v>
      </c>
      <c r="I344" s="31" t="s">
        <v>580</v>
      </c>
      <c r="J344" s="3">
        <v>312</v>
      </c>
      <c r="K344" s="31" t="s">
        <v>19</v>
      </c>
      <c r="L344" s="8"/>
      <c r="M344" s="8" t="str">
        <f t="shared" si="10"/>
        <v/>
      </c>
      <c r="N344" s="9" t="s">
        <v>1317</v>
      </c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</row>
    <row r="345" spans="1:110" ht="16.5" customHeight="1" x14ac:dyDescent="0.4">
      <c r="A345" s="11"/>
      <c r="B345" s="34" t="s">
        <v>729</v>
      </c>
      <c r="C345" s="12"/>
      <c r="D345" s="10"/>
      <c r="E345" s="19">
        <v>4679497.3</v>
      </c>
      <c r="F345" s="19">
        <v>99505.19</v>
      </c>
      <c r="G345" s="19">
        <v>299122.12</v>
      </c>
      <c r="H345" s="18">
        <v>4879114.2300000004</v>
      </c>
      <c r="I345" s="31" t="s">
        <v>580</v>
      </c>
      <c r="J345" s="3">
        <v>312.5</v>
      </c>
      <c r="K345" s="31" t="s">
        <v>25</v>
      </c>
      <c r="L345" s="8"/>
      <c r="M345" s="35" t="s">
        <v>580</v>
      </c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</row>
    <row r="346" spans="1:110" ht="16.5" customHeight="1" x14ac:dyDescent="0.4">
      <c r="A346" s="32" t="s">
        <v>732</v>
      </c>
      <c r="B346" s="34" t="s">
        <v>733</v>
      </c>
      <c r="C346" s="33" t="s">
        <v>730</v>
      </c>
      <c r="D346" s="34" t="s">
        <v>731</v>
      </c>
      <c r="E346" s="19">
        <v>6920.27</v>
      </c>
      <c r="F346" s="19">
        <v>45561.67</v>
      </c>
      <c r="G346" s="19">
        <v>44382.3</v>
      </c>
      <c r="H346" s="45">
        <v>5740.9</v>
      </c>
      <c r="I346" s="46" t="s">
        <v>580</v>
      </c>
      <c r="J346" s="47">
        <v>313</v>
      </c>
      <c r="K346" s="46" t="s">
        <v>19</v>
      </c>
      <c r="L346" s="47"/>
      <c r="M346" s="47" t="str">
        <f>IF(AND(I345:I1013="A",K345:K1013="T"),"A",IF(AND(I345:I1013="P",K345:K1013="T"),"P",IF(AND(I345:I1013="C",K345:K1013="T"),"C",IF(AND(I345:I1013="R",K345:K1013="T"),"R",""))))</f>
        <v/>
      </c>
      <c r="N346" s="48" t="s">
        <v>1319</v>
      </c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  <c r="DF346" s="9"/>
    </row>
    <row r="347" spans="1:110" ht="16.5" customHeight="1" x14ac:dyDescent="0.4">
      <c r="A347" s="11"/>
      <c r="B347" s="10"/>
      <c r="C347" s="33" t="s">
        <v>734</v>
      </c>
      <c r="D347" s="34" t="s">
        <v>735</v>
      </c>
      <c r="E347" s="19">
        <v>-1571.78</v>
      </c>
      <c r="F347" s="19">
        <v>8303.7999999999993</v>
      </c>
      <c r="G347" s="19">
        <v>8281.9699999999993</v>
      </c>
      <c r="H347" s="36">
        <v>-1593.61</v>
      </c>
      <c r="I347" s="31" t="s">
        <v>580</v>
      </c>
      <c r="J347" s="3">
        <v>314</v>
      </c>
      <c r="K347" s="31" t="s">
        <v>19</v>
      </c>
      <c r="L347" s="8"/>
      <c r="M347" s="8" t="str">
        <f>IF(AND(I346:I1014="A",K346:K1014="T"),"A",IF(AND(I346:I1014="P",K346:K1014="T"),"P",IF(AND(I346:I1014="C",K346:K1014="T"),"C",IF(AND(I346:I1014="R",K346:K1014="T"),"R",""))))</f>
        <v/>
      </c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  <c r="BO347" s="9"/>
      <c r="BP347" s="9"/>
      <c r="BQ347" s="9"/>
      <c r="BR347" s="9"/>
      <c r="BS347" s="9"/>
      <c r="BT347" s="9"/>
      <c r="BU347" s="9"/>
      <c r="BV347" s="9"/>
      <c r="BW347" s="9"/>
      <c r="BX347" s="9"/>
      <c r="BY347" s="9"/>
      <c r="BZ347" s="9"/>
      <c r="CA347" s="9"/>
      <c r="CB347" s="9"/>
      <c r="CC347" s="9"/>
      <c r="CD347" s="9"/>
      <c r="CE347" s="9"/>
      <c r="CF347" s="9"/>
      <c r="CG347" s="9"/>
      <c r="CH347" s="9"/>
      <c r="CI347" s="9"/>
      <c r="CJ347" s="9"/>
      <c r="CK347" s="9"/>
      <c r="CL347" s="9"/>
      <c r="CM347" s="9"/>
      <c r="CN347" s="9"/>
      <c r="CO347" s="9"/>
      <c r="CP347" s="9"/>
      <c r="CQ347" s="9"/>
      <c r="CR347" s="9"/>
      <c r="CS347" s="9"/>
      <c r="CT347" s="9"/>
      <c r="CU347" s="9"/>
      <c r="CV347" s="9"/>
      <c r="CW347" s="9"/>
      <c r="CX347" s="9"/>
      <c r="CY347" s="9"/>
      <c r="CZ347" s="9"/>
      <c r="DA347" s="9"/>
      <c r="DB347" s="9"/>
      <c r="DC347" s="9"/>
      <c r="DD347" s="9"/>
      <c r="DE347" s="9"/>
      <c r="DF347" s="9"/>
    </row>
    <row r="348" spans="1:110" ht="16.5" customHeight="1" x14ac:dyDescent="0.4">
      <c r="A348" s="11"/>
      <c r="B348" s="10"/>
      <c r="C348" s="33" t="s">
        <v>736</v>
      </c>
      <c r="D348" s="34" t="s">
        <v>737</v>
      </c>
      <c r="E348" s="19">
        <v>0</v>
      </c>
      <c r="F348" s="19">
        <v>86.22</v>
      </c>
      <c r="G348" s="19">
        <v>1273</v>
      </c>
      <c r="H348" s="45">
        <v>1186.78</v>
      </c>
      <c r="I348" s="46" t="s">
        <v>580</v>
      </c>
      <c r="J348" s="47">
        <v>315</v>
      </c>
      <c r="K348" s="46" t="s">
        <v>19</v>
      </c>
      <c r="L348" s="47"/>
      <c r="M348" s="47" t="str">
        <f>IF(AND(I347:I1015="A",K347:K1015="T"),"A",IF(AND(I347:I1015="P",K347:K1015="T"),"P",IF(AND(I347:I1015="C",K347:K1015="T"),"C",IF(AND(I347:I1015="R",K347:K1015="T"),"R",""))))</f>
        <v/>
      </c>
      <c r="N348" s="48" t="s">
        <v>1319</v>
      </c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  <c r="BO348" s="9"/>
      <c r="BP348" s="9"/>
      <c r="BQ348" s="9"/>
      <c r="BR348" s="9"/>
      <c r="BS348" s="9"/>
      <c r="BT348" s="9"/>
      <c r="BU348" s="9"/>
      <c r="BV348" s="9"/>
      <c r="BW348" s="9"/>
      <c r="BX348" s="9"/>
      <c r="BY348" s="9"/>
      <c r="BZ348" s="9"/>
      <c r="CA348" s="9"/>
      <c r="CB348" s="9"/>
      <c r="CC348" s="9"/>
      <c r="CD348" s="9"/>
      <c r="CE348" s="9"/>
      <c r="CF348" s="9"/>
      <c r="CG348" s="9"/>
      <c r="CH348" s="9"/>
      <c r="CI348" s="9"/>
      <c r="CJ348" s="9"/>
      <c r="CK348" s="9"/>
      <c r="CL348" s="9"/>
      <c r="CM348" s="9"/>
      <c r="CN348" s="9"/>
      <c r="CO348" s="9"/>
      <c r="CP348" s="9"/>
      <c r="CQ348" s="9"/>
      <c r="CR348" s="9"/>
      <c r="CS348" s="9"/>
      <c r="CT348" s="9"/>
      <c r="CU348" s="9"/>
      <c r="CV348" s="9"/>
      <c r="CW348" s="9"/>
      <c r="CX348" s="9"/>
      <c r="CY348" s="9"/>
      <c r="CZ348" s="9"/>
      <c r="DA348" s="9"/>
      <c r="DB348" s="9"/>
      <c r="DC348" s="9"/>
      <c r="DD348" s="9"/>
      <c r="DE348" s="9"/>
      <c r="DF348" s="9"/>
    </row>
    <row r="349" spans="1:110" ht="16.5" customHeight="1" x14ac:dyDescent="0.4">
      <c r="A349" s="11"/>
      <c r="B349" s="10"/>
      <c r="C349" s="33" t="s">
        <v>738</v>
      </c>
      <c r="D349" s="34" t="s">
        <v>739</v>
      </c>
      <c r="E349" s="19">
        <v>572.91999999999996</v>
      </c>
      <c r="F349" s="19">
        <v>29270.68</v>
      </c>
      <c r="G349" s="19">
        <v>32522.94</v>
      </c>
      <c r="H349" s="45">
        <v>3825.18</v>
      </c>
      <c r="I349" s="46" t="s">
        <v>580</v>
      </c>
      <c r="J349" s="47">
        <v>316</v>
      </c>
      <c r="K349" s="46" t="s">
        <v>19</v>
      </c>
      <c r="L349" s="47"/>
      <c r="M349" s="47" t="str">
        <f>IF(AND(I348:I1016="A",K348:K1016="T"),"A",IF(AND(I348:I1016="P",K348:K1016="T"),"P",IF(AND(I348:I1016="C",K348:K1016="T"),"C",IF(AND(I348:I1016="R",K348:K1016="T"),"R",""))))</f>
        <v/>
      </c>
      <c r="N349" s="48" t="s">
        <v>1319</v>
      </c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  <c r="DF349" s="9"/>
    </row>
    <row r="350" spans="1:110" ht="16.5" customHeight="1" x14ac:dyDescent="0.4">
      <c r="A350" s="11"/>
      <c r="B350" s="34" t="s">
        <v>740</v>
      </c>
      <c r="C350" s="12"/>
      <c r="D350" s="10"/>
      <c r="E350" s="19">
        <v>5921.41</v>
      </c>
      <c r="F350" s="19">
        <v>83222.37</v>
      </c>
      <c r="G350" s="19">
        <v>86460.21</v>
      </c>
      <c r="H350" s="18">
        <v>9159.25</v>
      </c>
      <c r="I350" s="31" t="s">
        <v>580</v>
      </c>
      <c r="J350" s="3">
        <v>316.5</v>
      </c>
      <c r="K350" s="31" t="s">
        <v>25</v>
      </c>
      <c r="L350" s="8"/>
      <c r="M350" s="35" t="s">
        <v>580</v>
      </c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  <c r="DF350" s="9"/>
    </row>
    <row r="351" spans="1:110" ht="16.5" customHeight="1" x14ac:dyDescent="0.4">
      <c r="A351" s="32" t="s">
        <v>743</v>
      </c>
      <c r="B351" s="34" t="s">
        <v>744</v>
      </c>
      <c r="C351" s="33" t="s">
        <v>741</v>
      </c>
      <c r="D351" s="34" t="s">
        <v>742</v>
      </c>
      <c r="E351" s="19">
        <v>95612.09</v>
      </c>
      <c r="F351" s="19">
        <v>344087.97</v>
      </c>
      <c r="G351" s="19">
        <v>59838.879999999997</v>
      </c>
      <c r="H351" s="49">
        <v>-188637</v>
      </c>
      <c r="I351" s="50" t="s">
        <v>580</v>
      </c>
      <c r="J351" s="51">
        <v>317</v>
      </c>
      <c r="K351" s="50" t="s">
        <v>19</v>
      </c>
      <c r="L351" s="51"/>
      <c r="M351" s="51" t="str">
        <f>IF(AND(I350:I1018="A",K350:K1018="T"),"A",IF(AND(I350:I1018="P",K350:K1018="T"),"P",IF(AND(I350:I1018="C",K350:K1018="T"),"C",IF(AND(I350:I1018="R",K350:K1018="T"),"R",""))))</f>
        <v/>
      </c>
      <c r="N351" s="52" t="s">
        <v>1320</v>
      </c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  <c r="BT351" s="9"/>
      <c r="BU351" s="9"/>
      <c r="BV351" s="9"/>
      <c r="BW351" s="9"/>
      <c r="BX351" s="9"/>
      <c r="BY351" s="9"/>
      <c r="BZ351" s="9"/>
      <c r="CA351" s="9"/>
      <c r="CB351" s="9"/>
      <c r="CC351" s="9"/>
      <c r="CD351" s="9"/>
      <c r="CE351" s="9"/>
      <c r="CF351" s="9"/>
      <c r="CG351" s="9"/>
      <c r="CH351" s="9"/>
      <c r="CI351" s="9"/>
      <c r="CJ351" s="9"/>
      <c r="CK351" s="9"/>
      <c r="CL351" s="9"/>
      <c r="CM351" s="9"/>
      <c r="CN351" s="9"/>
      <c r="CO351" s="9"/>
      <c r="CP351" s="9"/>
      <c r="CQ351" s="9"/>
      <c r="CR351" s="9"/>
      <c r="CS351" s="9"/>
      <c r="CT351" s="9"/>
      <c r="CU351" s="9"/>
      <c r="CV351" s="9"/>
      <c r="CW351" s="9"/>
      <c r="CX351" s="9"/>
      <c r="CY351" s="9"/>
      <c r="CZ351" s="9"/>
      <c r="DA351" s="9"/>
      <c r="DB351" s="9"/>
      <c r="DC351" s="9"/>
      <c r="DD351" s="9"/>
      <c r="DE351" s="9"/>
      <c r="DF351" s="9"/>
    </row>
    <row r="352" spans="1:110" ht="16.5" customHeight="1" x14ac:dyDescent="0.4">
      <c r="A352" s="11"/>
      <c r="B352" s="10"/>
      <c r="C352" s="33" t="s">
        <v>745</v>
      </c>
      <c r="D352" s="34" t="s">
        <v>746</v>
      </c>
      <c r="E352" s="19">
        <v>31455.96</v>
      </c>
      <c r="F352" s="19">
        <v>105766.92</v>
      </c>
      <c r="G352" s="19">
        <v>111187.42</v>
      </c>
      <c r="H352" s="53">
        <v>36876.46</v>
      </c>
      <c r="I352" s="54" t="s">
        <v>580</v>
      </c>
      <c r="J352" s="55">
        <v>318</v>
      </c>
      <c r="K352" s="54" t="s">
        <v>19</v>
      </c>
      <c r="L352" s="55"/>
      <c r="M352" s="55" t="str">
        <f>IF(AND(I351:I1019="A",K351:K1019="T"),"A",IF(AND(I351:I1019="P",K351:K1019="T"),"P",IF(AND(I351:I1019="C",K351:K1019="T"),"C",IF(AND(I351:I1019="R",K351:K1019="T"),"R",""))))</f>
        <v/>
      </c>
      <c r="N352" s="56" t="s">
        <v>1321</v>
      </c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BP352" s="9"/>
      <c r="BQ352" s="9"/>
      <c r="BR352" s="9"/>
      <c r="BS352" s="9"/>
      <c r="BT352" s="9"/>
      <c r="BU352" s="9"/>
      <c r="BV352" s="9"/>
      <c r="BW352" s="9"/>
      <c r="BX352" s="9"/>
      <c r="BY352" s="9"/>
      <c r="BZ352" s="9"/>
      <c r="CA352" s="9"/>
      <c r="CB352" s="9"/>
      <c r="CC352" s="9"/>
      <c r="CD352" s="9"/>
      <c r="CE352" s="9"/>
      <c r="CF352" s="9"/>
      <c r="CG352" s="9"/>
      <c r="CH352" s="9"/>
      <c r="CI352" s="9"/>
      <c r="CJ352" s="9"/>
      <c r="CK352" s="9"/>
      <c r="CL352" s="9"/>
      <c r="CM352" s="9"/>
      <c r="CN352" s="9"/>
      <c r="CO352" s="9"/>
      <c r="CP352" s="9"/>
      <c r="CQ352" s="9"/>
      <c r="CR352" s="9"/>
      <c r="CS352" s="9"/>
      <c r="CT352" s="9"/>
      <c r="CU352" s="9"/>
      <c r="CV352" s="9"/>
      <c r="CW352" s="9"/>
      <c r="CX352" s="9"/>
      <c r="CY352" s="9"/>
      <c r="CZ352" s="9"/>
      <c r="DA352" s="9"/>
      <c r="DB352" s="9"/>
      <c r="DC352" s="9"/>
      <c r="DD352" s="9"/>
      <c r="DE352" s="9"/>
      <c r="DF352" s="9"/>
    </row>
    <row r="353" spans="1:110" ht="16.5" customHeight="1" x14ac:dyDescent="0.4">
      <c r="A353" s="11"/>
      <c r="B353" s="10"/>
      <c r="C353" s="33" t="s">
        <v>747</v>
      </c>
      <c r="D353" s="34" t="s">
        <v>748</v>
      </c>
      <c r="E353" s="19">
        <v>-21505.33</v>
      </c>
      <c r="F353" s="19">
        <v>285242.67</v>
      </c>
      <c r="G353" s="19">
        <v>281869.21999999997</v>
      </c>
      <c r="H353" s="49">
        <v>-24878.78</v>
      </c>
      <c r="I353" s="50" t="s">
        <v>580</v>
      </c>
      <c r="J353" s="51">
        <v>319</v>
      </c>
      <c r="K353" s="50" t="s">
        <v>19</v>
      </c>
      <c r="L353" s="51"/>
      <c r="M353" s="51" t="str">
        <f>IF(AND(I352:I1020="A",K352:K1020="T"),"A",IF(AND(I352:I1020="P",K352:K1020="T"),"P",IF(AND(I352:I1020="C",K352:K1020="T"),"C",IF(AND(I352:I1020="R",K352:K1020="T"),"R",""))))</f>
        <v/>
      </c>
      <c r="N353" s="52" t="s">
        <v>1320</v>
      </c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  <c r="DF353" s="9"/>
    </row>
    <row r="354" spans="1:110" ht="16.5" customHeight="1" x14ac:dyDescent="0.4">
      <c r="A354" s="11"/>
      <c r="B354" s="10"/>
      <c r="C354" s="33" t="s">
        <v>749</v>
      </c>
      <c r="D354" s="34" t="s">
        <v>750</v>
      </c>
      <c r="E354" s="19">
        <v>0</v>
      </c>
      <c r="F354" s="19">
        <v>62700</v>
      </c>
      <c r="G354" s="19">
        <v>62750</v>
      </c>
      <c r="H354" s="65">
        <v>50</v>
      </c>
      <c r="I354" s="66" t="s">
        <v>580</v>
      </c>
      <c r="J354" s="67">
        <v>320</v>
      </c>
      <c r="K354" s="66" t="s">
        <v>19</v>
      </c>
      <c r="L354" s="67"/>
      <c r="M354" s="67" t="str">
        <f>IF(AND(I353:I1021="A",K353:K1021="T"),"A",IF(AND(I353:I1021="P",K353:K1021="T"),"P",IF(AND(I353:I1021="C",K353:K1021="T"),"C",IF(AND(I353:I1021="R",K353:K1021="T"),"R",""))))</f>
        <v/>
      </c>
      <c r="N354" s="68" t="s">
        <v>1320</v>
      </c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  <c r="DF354" s="9"/>
    </row>
    <row r="355" spans="1:110" ht="16.5" customHeight="1" x14ac:dyDescent="0.4">
      <c r="A355" s="11"/>
      <c r="B355" s="34" t="s">
        <v>751</v>
      </c>
      <c r="C355" s="12"/>
      <c r="D355" s="10"/>
      <c r="E355" s="19">
        <v>105562.72</v>
      </c>
      <c r="F355" s="19">
        <v>797797.56</v>
      </c>
      <c r="G355" s="19">
        <v>515645.52</v>
      </c>
      <c r="H355" s="18">
        <v>-176589.32</v>
      </c>
      <c r="I355" s="31" t="s">
        <v>580</v>
      </c>
      <c r="J355" s="3">
        <v>320.5</v>
      </c>
      <c r="K355" s="31" t="s">
        <v>25</v>
      </c>
      <c r="L355" s="8"/>
      <c r="M355" s="35" t="s">
        <v>580</v>
      </c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  <c r="DF355" s="9"/>
    </row>
    <row r="356" spans="1:110" ht="16.5" customHeight="1" x14ac:dyDescent="0.4">
      <c r="A356" s="32" t="s">
        <v>752</v>
      </c>
      <c r="B356" s="34" t="s">
        <v>753</v>
      </c>
      <c r="C356" s="12"/>
      <c r="D356" s="10"/>
      <c r="E356" s="19">
        <v>1370855.87</v>
      </c>
      <c r="F356" s="19">
        <v>17178426.510000002</v>
      </c>
      <c r="G356" s="19">
        <v>16887132.140000001</v>
      </c>
      <c r="H356" s="41">
        <v>1079561.5</v>
      </c>
      <c r="I356" s="42" t="s">
        <v>580</v>
      </c>
      <c r="J356" s="43">
        <v>322.5</v>
      </c>
      <c r="K356" s="42" t="s">
        <v>25</v>
      </c>
      <c r="L356" s="43"/>
      <c r="M356" s="42" t="s">
        <v>580</v>
      </c>
      <c r="N356" s="44" t="s">
        <v>1322</v>
      </c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  <c r="DF356" s="9"/>
    </row>
    <row r="357" spans="1:110" ht="16.5" customHeight="1" x14ac:dyDescent="0.4">
      <c r="A357" s="32" t="s">
        <v>756</v>
      </c>
      <c r="B357" s="34" t="s">
        <v>757</v>
      </c>
      <c r="C357" s="33" t="s">
        <v>754</v>
      </c>
      <c r="D357" s="34" t="s">
        <v>755</v>
      </c>
      <c r="E357" s="19">
        <v>165718.74</v>
      </c>
      <c r="F357" s="19">
        <v>165718.74</v>
      </c>
      <c r="G357" s="19">
        <v>119102.48</v>
      </c>
      <c r="H357" s="41">
        <v>119102.48</v>
      </c>
      <c r="I357" s="42" t="s">
        <v>580</v>
      </c>
      <c r="J357" s="43">
        <v>323</v>
      </c>
      <c r="K357" s="42" t="s">
        <v>19</v>
      </c>
      <c r="L357" s="43"/>
      <c r="M357" s="43" t="str">
        <f>IF(AND(I356:I1024="A",K356:K1024="T"),"A",IF(AND(I356:I1024="P",K356:K1024="T"),"P",IF(AND(I356:I1024="C",K356:K1024="T"),"C",IF(AND(I356:I1024="R",K356:K1024="T"),"R",""))))</f>
        <v/>
      </c>
      <c r="N357" s="44" t="s">
        <v>1322</v>
      </c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  <c r="DF357" s="9"/>
    </row>
    <row r="358" spans="1:110" ht="16.5" customHeight="1" x14ac:dyDescent="0.4">
      <c r="A358" s="11"/>
      <c r="B358" s="34" t="s">
        <v>758</v>
      </c>
      <c r="C358" s="12"/>
      <c r="D358" s="10"/>
      <c r="E358" s="19">
        <v>165718.74</v>
      </c>
      <c r="F358" s="19">
        <v>165718.74</v>
      </c>
      <c r="G358" s="19">
        <v>119102.48</v>
      </c>
      <c r="H358" s="18">
        <v>119102.48</v>
      </c>
      <c r="I358" s="31" t="s">
        <v>580</v>
      </c>
      <c r="J358" s="3">
        <v>323.5</v>
      </c>
      <c r="K358" s="31" t="s">
        <v>25</v>
      </c>
      <c r="L358" s="8"/>
      <c r="M358" s="35" t="s">
        <v>580</v>
      </c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</row>
    <row r="359" spans="1:110" ht="16.5" customHeight="1" x14ac:dyDescent="0.4">
      <c r="A359" s="32" t="s">
        <v>761</v>
      </c>
      <c r="B359" s="34" t="s">
        <v>762</v>
      </c>
      <c r="C359" s="33" t="s">
        <v>759</v>
      </c>
      <c r="D359" s="34" t="s">
        <v>760</v>
      </c>
      <c r="E359" s="19">
        <v>45164.06</v>
      </c>
      <c r="F359" s="19">
        <v>314307.21999999997</v>
      </c>
      <c r="G359" s="19">
        <v>316883.98</v>
      </c>
      <c r="H359" s="57">
        <v>47740.82</v>
      </c>
      <c r="I359" s="58" t="s">
        <v>580</v>
      </c>
      <c r="J359" s="59">
        <v>324</v>
      </c>
      <c r="K359" s="58" t="s">
        <v>19</v>
      </c>
      <c r="L359" s="59"/>
      <c r="M359" s="59" t="str">
        <f t="shared" ref="M359:M367" si="11">IF(AND(I358:I1026="A",K358:K1026="T"),"A",IF(AND(I358:I1026="P",K358:K1026="T"),"P",IF(AND(I358:I1026="C",K358:K1026="T"),"C",IF(AND(I358:I1026="R",K358:K1026="T"),"R",""))))</f>
        <v/>
      </c>
      <c r="N359" s="60" t="s">
        <v>1324</v>
      </c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  <c r="DF359" s="9"/>
    </row>
    <row r="360" spans="1:110" ht="16.5" customHeight="1" x14ac:dyDescent="0.4">
      <c r="A360" s="11"/>
      <c r="B360" s="10"/>
      <c r="C360" s="33" t="s">
        <v>763</v>
      </c>
      <c r="D360" s="34" t="s">
        <v>764</v>
      </c>
      <c r="E360" s="19">
        <v>11671.77</v>
      </c>
      <c r="F360" s="19">
        <v>33258</v>
      </c>
      <c r="G360" s="19">
        <v>40006</v>
      </c>
      <c r="H360" s="57">
        <v>18419.77</v>
      </c>
      <c r="I360" s="58" t="s">
        <v>580</v>
      </c>
      <c r="J360" s="59">
        <v>325</v>
      </c>
      <c r="K360" s="58" t="s">
        <v>19</v>
      </c>
      <c r="L360" s="59"/>
      <c r="M360" s="59" t="str">
        <f t="shared" si="11"/>
        <v/>
      </c>
      <c r="N360" s="60" t="s">
        <v>1324</v>
      </c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  <c r="DF360" s="9"/>
    </row>
    <row r="361" spans="1:110" ht="16.5" customHeight="1" x14ac:dyDescent="0.4">
      <c r="A361" s="11"/>
      <c r="B361" s="10"/>
      <c r="C361" s="33" t="s">
        <v>765</v>
      </c>
      <c r="D361" s="34" t="s">
        <v>766</v>
      </c>
      <c r="E361" s="19">
        <v>-1130.5999999999999</v>
      </c>
      <c r="F361" s="19">
        <v>2927.59</v>
      </c>
      <c r="G361" s="19">
        <v>4020.2</v>
      </c>
      <c r="H361" s="37">
        <v>-37.99</v>
      </c>
      <c r="I361" s="38" t="s">
        <v>580</v>
      </c>
      <c r="J361" s="39">
        <v>326</v>
      </c>
      <c r="K361" s="38" t="s">
        <v>19</v>
      </c>
      <c r="L361" s="39"/>
      <c r="M361" s="39" t="str">
        <f t="shared" si="11"/>
        <v/>
      </c>
      <c r="N361" s="40" t="s">
        <v>1323</v>
      </c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  <c r="BT361" s="9"/>
      <c r="BU361" s="9"/>
      <c r="BV361" s="9"/>
      <c r="BW361" s="9"/>
      <c r="BX361" s="9"/>
      <c r="BY361" s="9"/>
      <c r="BZ361" s="9"/>
      <c r="CA361" s="9"/>
      <c r="CB361" s="9"/>
      <c r="CC361" s="9"/>
      <c r="CD361" s="9"/>
      <c r="CE361" s="9"/>
      <c r="CF361" s="9"/>
      <c r="CG361" s="9"/>
      <c r="CH361" s="9"/>
      <c r="CI361" s="9"/>
      <c r="CJ361" s="9"/>
      <c r="CK361" s="9"/>
      <c r="CL361" s="9"/>
      <c r="CM361" s="9"/>
      <c r="CN361" s="9"/>
      <c r="CO361" s="9"/>
      <c r="CP361" s="9"/>
      <c r="CQ361" s="9"/>
      <c r="CR361" s="9"/>
      <c r="CS361" s="9"/>
      <c r="CT361" s="9"/>
      <c r="CU361" s="9"/>
      <c r="CV361" s="9"/>
      <c r="CW361" s="9"/>
      <c r="CX361" s="9"/>
      <c r="CY361" s="9"/>
      <c r="CZ361" s="9"/>
      <c r="DA361" s="9"/>
      <c r="DB361" s="9"/>
      <c r="DC361" s="9"/>
      <c r="DD361" s="9"/>
      <c r="DE361" s="9"/>
      <c r="DF361" s="9"/>
    </row>
    <row r="362" spans="1:110" ht="16.5" customHeight="1" x14ac:dyDescent="0.4">
      <c r="A362" s="11"/>
      <c r="B362" s="10"/>
      <c r="C362" s="33" t="s">
        <v>767</v>
      </c>
      <c r="D362" s="34" t="s">
        <v>768</v>
      </c>
      <c r="E362" s="19">
        <v>483.63</v>
      </c>
      <c r="F362" s="19">
        <v>16397.759999999998</v>
      </c>
      <c r="G362" s="19">
        <v>17798.28</v>
      </c>
      <c r="H362" s="57">
        <v>1884.15</v>
      </c>
      <c r="I362" s="58" t="s">
        <v>580</v>
      </c>
      <c r="J362" s="59">
        <v>327</v>
      </c>
      <c r="K362" s="58" t="s">
        <v>19</v>
      </c>
      <c r="L362" s="59"/>
      <c r="M362" s="59" t="str">
        <f t="shared" si="11"/>
        <v/>
      </c>
      <c r="N362" s="60" t="s">
        <v>1324</v>
      </c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  <c r="DF362" s="9"/>
    </row>
    <row r="363" spans="1:110" ht="16.5" customHeight="1" x14ac:dyDescent="0.4">
      <c r="A363" s="11"/>
      <c r="B363" s="10"/>
      <c r="C363" s="33" t="s">
        <v>769</v>
      </c>
      <c r="D363" s="34" t="s">
        <v>770</v>
      </c>
      <c r="E363" s="19">
        <v>1863.36</v>
      </c>
      <c r="F363" s="19">
        <v>6470.04</v>
      </c>
      <c r="G363" s="19">
        <v>6475.25</v>
      </c>
      <c r="H363" s="57">
        <v>1868.57</v>
      </c>
      <c r="I363" s="58" t="s">
        <v>580</v>
      </c>
      <c r="J363" s="59">
        <v>328</v>
      </c>
      <c r="K363" s="58" t="s">
        <v>19</v>
      </c>
      <c r="L363" s="59"/>
      <c r="M363" s="59" t="str">
        <f t="shared" si="11"/>
        <v/>
      </c>
      <c r="N363" s="60" t="s">
        <v>1324</v>
      </c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  <c r="BO363" s="9"/>
      <c r="BP363" s="9"/>
      <c r="BQ363" s="9"/>
      <c r="BR363" s="9"/>
      <c r="BS363" s="9"/>
      <c r="BT363" s="9"/>
      <c r="BU363" s="9"/>
      <c r="BV363" s="9"/>
      <c r="BW363" s="9"/>
      <c r="BX363" s="9"/>
      <c r="BY363" s="9"/>
      <c r="BZ363" s="9"/>
      <c r="CA363" s="9"/>
      <c r="CB363" s="9"/>
      <c r="CC363" s="9"/>
      <c r="CD363" s="9"/>
      <c r="CE363" s="9"/>
      <c r="CF363" s="9"/>
      <c r="CG363" s="9"/>
      <c r="CH363" s="9"/>
      <c r="CI363" s="9"/>
      <c r="CJ363" s="9"/>
      <c r="CK363" s="9"/>
      <c r="CL363" s="9"/>
      <c r="CM363" s="9"/>
      <c r="CN363" s="9"/>
      <c r="CO363" s="9"/>
      <c r="CP363" s="9"/>
      <c r="CQ363" s="9"/>
      <c r="CR363" s="9"/>
      <c r="CS363" s="9"/>
      <c r="CT363" s="9"/>
      <c r="CU363" s="9"/>
      <c r="CV363" s="9"/>
      <c r="CW363" s="9"/>
      <c r="CX363" s="9"/>
      <c r="CY363" s="9"/>
      <c r="CZ363" s="9"/>
      <c r="DA363" s="9"/>
      <c r="DB363" s="9"/>
      <c r="DC363" s="9"/>
      <c r="DD363" s="9"/>
      <c r="DE363" s="9"/>
      <c r="DF363" s="9"/>
    </row>
    <row r="364" spans="1:110" ht="16.5" customHeight="1" x14ac:dyDescent="0.4">
      <c r="A364" s="11"/>
      <c r="B364" s="10"/>
      <c r="C364" s="33" t="s">
        <v>771</v>
      </c>
      <c r="D364" s="34" t="s">
        <v>772</v>
      </c>
      <c r="E364" s="19">
        <v>384</v>
      </c>
      <c r="F364" s="19">
        <v>4836</v>
      </c>
      <c r="G364" s="19">
        <v>4860</v>
      </c>
      <c r="H364" s="57">
        <v>408</v>
      </c>
      <c r="I364" s="58" t="s">
        <v>580</v>
      </c>
      <c r="J364" s="59">
        <v>329</v>
      </c>
      <c r="K364" s="58" t="s">
        <v>19</v>
      </c>
      <c r="L364" s="59"/>
      <c r="M364" s="59" t="str">
        <f t="shared" si="11"/>
        <v/>
      </c>
      <c r="N364" s="60" t="s">
        <v>1324</v>
      </c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  <c r="BU364" s="9"/>
      <c r="BV364" s="9"/>
      <c r="BW364" s="9"/>
      <c r="BX364" s="9"/>
      <c r="BY364" s="9"/>
      <c r="BZ364" s="9"/>
      <c r="CA364" s="9"/>
      <c r="CB364" s="9"/>
      <c r="CC364" s="9"/>
      <c r="CD364" s="9"/>
      <c r="CE364" s="9"/>
      <c r="CF364" s="9"/>
      <c r="CG364" s="9"/>
      <c r="CH364" s="9"/>
      <c r="CI364" s="9"/>
      <c r="CJ364" s="9"/>
      <c r="CK364" s="9"/>
      <c r="CL364" s="9"/>
      <c r="CM364" s="9"/>
      <c r="CN364" s="9"/>
      <c r="CO364" s="9"/>
      <c r="CP364" s="9"/>
      <c r="CQ364" s="9"/>
      <c r="CR364" s="9"/>
      <c r="CS364" s="9"/>
      <c r="CT364" s="9"/>
      <c r="CU364" s="9"/>
      <c r="CV364" s="9"/>
      <c r="CW364" s="9"/>
      <c r="CX364" s="9"/>
      <c r="CY364" s="9"/>
      <c r="CZ364" s="9"/>
      <c r="DA364" s="9"/>
      <c r="DB364" s="9"/>
      <c r="DC364" s="9"/>
      <c r="DD364" s="9"/>
      <c r="DE364" s="9"/>
      <c r="DF364" s="9"/>
    </row>
    <row r="365" spans="1:110" ht="16.5" customHeight="1" x14ac:dyDescent="0.4">
      <c r="A365" s="11"/>
      <c r="B365" s="10"/>
      <c r="C365" s="33" t="s">
        <v>773</v>
      </c>
      <c r="D365" s="34" t="s">
        <v>774</v>
      </c>
      <c r="E365" s="19">
        <v>478.24</v>
      </c>
      <c r="F365" s="19">
        <v>1674.27</v>
      </c>
      <c r="G365" s="19">
        <v>1681.18</v>
      </c>
      <c r="H365" s="57">
        <v>485.15</v>
      </c>
      <c r="I365" s="58" t="s">
        <v>580</v>
      </c>
      <c r="J365" s="59">
        <v>330</v>
      </c>
      <c r="K365" s="58" t="s">
        <v>19</v>
      </c>
      <c r="L365" s="59"/>
      <c r="M365" s="59" t="str">
        <f t="shared" si="11"/>
        <v/>
      </c>
      <c r="N365" s="60" t="s">
        <v>1324</v>
      </c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  <c r="BV365" s="9"/>
      <c r="BW365" s="9"/>
      <c r="BX365" s="9"/>
      <c r="BY365" s="9"/>
      <c r="BZ365" s="9"/>
      <c r="CA365" s="9"/>
      <c r="CB365" s="9"/>
      <c r="CC365" s="9"/>
      <c r="CD365" s="9"/>
      <c r="CE365" s="9"/>
      <c r="CF365" s="9"/>
      <c r="CG365" s="9"/>
      <c r="CH365" s="9"/>
      <c r="CI365" s="9"/>
      <c r="CJ365" s="9"/>
      <c r="CK365" s="9"/>
      <c r="CL365" s="9"/>
      <c r="CM365" s="9"/>
      <c r="CN365" s="9"/>
      <c r="CO365" s="9"/>
      <c r="CP365" s="9"/>
      <c r="CQ365" s="9"/>
      <c r="CR365" s="9"/>
      <c r="CS365" s="9"/>
      <c r="CT365" s="9"/>
      <c r="CU365" s="9"/>
      <c r="CV365" s="9"/>
      <c r="CW365" s="9"/>
      <c r="CX365" s="9"/>
      <c r="CY365" s="9"/>
      <c r="CZ365" s="9"/>
      <c r="DA365" s="9"/>
      <c r="DB365" s="9"/>
      <c r="DC365" s="9"/>
      <c r="DD365" s="9"/>
      <c r="DE365" s="9"/>
      <c r="DF365" s="9"/>
    </row>
    <row r="366" spans="1:110" ht="16.5" customHeight="1" x14ac:dyDescent="0.4">
      <c r="A366" s="11"/>
      <c r="B366" s="10"/>
      <c r="C366" s="33" t="s">
        <v>775</v>
      </c>
      <c r="D366" s="34" t="s">
        <v>776</v>
      </c>
      <c r="E366" s="19">
        <v>583.59</v>
      </c>
      <c r="F366" s="19">
        <v>2027.34</v>
      </c>
      <c r="G366" s="19">
        <v>2036.69</v>
      </c>
      <c r="H366" s="57">
        <v>592.94000000000005</v>
      </c>
      <c r="I366" s="58" t="s">
        <v>580</v>
      </c>
      <c r="J366" s="59">
        <v>331</v>
      </c>
      <c r="K366" s="58" t="s">
        <v>19</v>
      </c>
      <c r="L366" s="59"/>
      <c r="M366" s="59" t="str">
        <f t="shared" si="11"/>
        <v/>
      </c>
      <c r="N366" s="60" t="s">
        <v>1324</v>
      </c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  <c r="BU366" s="9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  <c r="CG366" s="9"/>
      <c r="CH366" s="9"/>
      <c r="CI366" s="9"/>
      <c r="CJ366" s="9"/>
      <c r="CK366" s="9"/>
      <c r="CL366" s="9"/>
      <c r="CM366" s="9"/>
      <c r="CN366" s="9"/>
      <c r="CO366" s="9"/>
      <c r="CP366" s="9"/>
      <c r="CQ366" s="9"/>
      <c r="CR366" s="9"/>
      <c r="CS366" s="9"/>
      <c r="CT366" s="9"/>
      <c r="CU366" s="9"/>
      <c r="CV366" s="9"/>
      <c r="CW366" s="9"/>
      <c r="CX366" s="9"/>
      <c r="CY366" s="9"/>
      <c r="CZ366" s="9"/>
      <c r="DA366" s="9"/>
      <c r="DB366" s="9"/>
      <c r="DC366" s="9"/>
      <c r="DD366" s="9"/>
      <c r="DE366" s="9"/>
      <c r="DF366" s="9"/>
    </row>
    <row r="367" spans="1:110" ht="16.5" customHeight="1" x14ac:dyDescent="0.4">
      <c r="A367" s="11"/>
      <c r="B367" s="10"/>
      <c r="C367" s="33" t="s">
        <v>777</v>
      </c>
      <c r="D367" s="34" t="s">
        <v>778</v>
      </c>
      <c r="E367" s="19">
        <v>0</v>
      </c>
      <c r="F367" s="19">
        <v>0</v>
      </c>
      <c r="G367" s="19">
        <v>451.1</v>
      </c>
      <c r="H367" s="57">
        <v>451.1</v>
      </c>
      <c r="I367" s="58" t="s">
        <v>580</v>
      </c>
      <c r="J367" s="59">
        <v>332</v>
      </c>
      <c r="K367" s="58" t="s">
        <v>19</v>
      </c>
      <c r="L367" s="59"/>
      <c r="M367" s="59" t="str">
        <f t="shared" si="11"/>
        <v/>
      </c>
      <c r="N367" s="60" t="s">
        <v>1324</v>
      </c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  <c r="CG367" s="9"/>
      <c r="CH367" s="9"/>
      <c r="CI367" s="9"/>
      <c r="CJ367" s="9"/>
      <c r="CK367" s="9"/>
      <c r="CL367" s="9"/>
      <c r="CM367" s="9"/>
      <c r="CN367" s="9"/>
      <c r="CO367" s="9"/>
      <c r="CP367" s="9"/>
      <c r="CQ367" s="9"/>
      <c r="CR367" s="9"/>
      <c r="CS367" s="9"/>
      <c r="CT367" s="9"/>
      <c r="CU367" s="9"/>
      <c r="CV367" s="9"/>
      <c r="CW367" s="9"/>
      <c r="CX367" s="9"/>
      <c r="CY367" s="9"/>
      <c r="CZ367" s="9"/>
      <c r="DA367" s="9"/>
      <c r="DB367" s="9"/>
      <c r="DC367" s="9"/>
      <c r="DD367" s="9"/>
      <c r="DE367" s="9"/>
      <c r="DF367" s="9"/>
    </row>
    <row r="368" spans="1:110" ht="16.5" customHeight="1" x14ac:dyDescent="0.4">
      <c r="A368" s="11"/>
      <c r="B368" s="34" t="s">
        <v>779</v>
      </c>
      <c r="C368" s="12"/>
      <c r="D368" s="10"/>
      <c r="E368" s="19">
        <v>59498.05</v>
      </c>
      <c r="F368" s="19">
        <v>381898.22</v>
      </c>
      <c r="G368" s="19">
        <v>394212.68</v>
      </c>
      <c r="H368" s="18">
        <v>71812.509999999995</v>
      </c>
      <c r="I368" s="31" t="s">
        <v>580</v>
      </c>
      <c r="J368" s="3">
        <v>332.5</v>
      </c>
      <c r="K368" s="31" t="s">
        <v>25</v>
      </c>
      <c r="L368" s="8"/>
      <c r="M368" s="35" t="s">
        <v>580</v>
      </c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  <c r="BO368" s="9"/>
      <c r="BP368" s="9"/>
      <c r="BQ368" s="9"/>
      <c r="BR368" s="9"/>
      <c r="BS368" s="9"/>
      <c r="BT368" s="9"/>
      <c r="BU368" s="9"/>
      <c r="BV368" s="9"/>
      <c r="BW368" s="9"/>
      <c r="BX368" s="9"/>
      <c r="BY368" s="9"/>
      <c r="BZ368" s="9"/>
      <c r="CA368" s="9"/>
      <c r="CB368" s="9"/>
      <c r="CC368" s="9"/>
      <c r="CD368" s="9"/>
      <c r="CE368" s="9"/>
      <c r="CF368" s="9"/>
      <c r="CG368" s="9"/>
      <c r="CH368" s="9"/>
      <c r="CI368" s="9"/>
      <c r="CJ368" s="9"/>
      <c r="CK368" s="9"/>
      <c r="CL368" s="9"/>
      <c r="CM368" s="9"/>
      <c r="CN368" s="9"/>
      <c r="CO368" s="9"/>
      <c r="CP368" s="9"/>
      <c r="CQ368" s="9"/>
      <c r="CR368" s="9"/>
      <c r="CS368" s="9"/>
      <c r="CT368" s="9"/>
      <c r="CU368" s="9"/>
      <c r="CV368" s="9"/>
      <c r="CW368" s="9"/>
      <c r="CX368" s="9"/>
      <c r="CY368" s="9"/>
      <c r="CZ368" s="9"/>
      <c r="DA368" s="9"/>
      <c r="DB368" s="9"/>
      <c r="DC368" s="9"/>
      <c r="DD368" s="9"/>
      <c r="DE368" s="9"/>
      <c r="DF368" s="9"/>
    </row>
    <row r="369" spans="1:110" ht="16.5" customHeight="1" x14ac:dyDescent="0.4">
      <c r="A369" s="32" t="s">
        <v>782</v>
      </c>
      <c r="B369" s="34" t="s">
        <v>783</v>
      </c>
      <c r="C369" s="33" t="s">
        <v>780</v>
      </c>
      <c r="D369" s="34" t="s">
        <v>781</v>
      </c>
      <c r="E369" s="19">
        <v>3193.8</v>
      </c>
      <c r="F369" s="19">
        <v>27396.79</v>
      </c>
      <c r="G369" s="19">
        <v>24352.99</v>
      </c>
      <c r="H369" s="61">
        <v>150</v>
      </c>
      <c r="I369" s="62" t="s">
        <v>580</v>
      </c>
      <c r="J369" s="63">
        <v>333</v>
      </c>
      <c r="K369" s="62" t="s">
        <v>19</v>
      </c>
      <c r="L369" s="63"/>
      <c r="M369" s="63" t="str">
        <f t="shared" ref="M369:M377" si="12">IF(AND(I368:I1036="A",K368:K1036="T"),"A",IF(AND(I368:I1036="P",K368:K1036="T"),"P",IF(AND(I368:I1036="C",K368:K1036="T"),"C",IF(AND(I368:I1036="R",K368:K1036="T"),"R",""))))</f>
        <v/>
      </c>
      <c r="N369" s="64" t="s">
        <v>1325</v>
      </c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  <c r="BO369" s="9"/>
      <c r="BP369" s="9"/>
      <c r="BQ369" s="9"/>
      <c r="BR369" s="9"/>
      <c r="BS369" s="9"/>
      <c r="BT369" s="9"/>
      <c r="BU369" s="9"/>
      <c r="BV369" s="9"/>
      <c r="BW369" s="9"/>
      <c r="BX369" s="9"/>
      <c r="BY369" s="9"/>
      <c r="BZ369" s="9"/>
      <c r="CA369" s="9"/>
      <c r="CB369" s="9"/>
      <c r="CC369" s="9"/>
      <c r="CD369" s="9"/>
      <c r="CE369" s="9"/>
      <c r="CF369" s="9"/>
      <c r="CG369" s="9"/>
      <c r="CH369" s="9"/>
      <c r="CI369" s="9"/>
      <c r="CJ369" s="9"/>
      <c r="CK369" s="9"/>
      <c r="CL369" s="9"/>
      <c r="CM369" s="9"/>
      <c r="CN369" s="9"/>
      <c r="CO369" s="9"/>
      <c r="CP369" s="9"/>
      <c r="CQ369" s="9"/>
      <c r="CR369" s="9"/>
      <c r="CS369" s="9"/>
      <c r="CT369" s="9"/>
      <c r="CU369" s="9"/>
      <c r="CV369" s="9"/>
      <c r="CW369" s="9"/>
      <c r="CX369" s="9"/>
      <c r="CY369" s="9"/>
      <c r="CZ369" s="9"/>
      <c r="DA369" s="9"/>
      <c r="DB369" s="9"/>
      <c r="DC369" s="9"/>
      <c r="DD369" s="9"/>
      <c r="DE369" s="9"/>
      <c r="DF369" s="9"/>
    </row>
    <row r="370" spans="1:110" ht="16.5" customHeight="1" x14ac:dyDescent="0.4">
      <c r="A370" s="11"/>
      <c r="B370" s="10"/>
      <c r="C370" s="33" t="s">
        <v>784</v>
      </c>
      <c r="D370" s="34" t="s">
        <v>785</v>
      </c>
      <c r="E370" s="19">
        <v>298.42</v>
      </c>
      <c r="F370" s="19">
        <v>298.42</v>
      </c>
      <c r="G370" s="19">
        <v>454.84</v>
      </c>
      <c r="H370" s="61">
        <v>454.84</v>
      </c>
      <c r="I370" s="62" t="s">
        <v>580</v>
      </c>
      <c r="J370" s="63">
        <v>334</v>
      </c>
      <c r="K370" s="62" t="s">
        <v>19</v>
      </c>
      <c r="L370" s="63"/>
      <c r="M370" s="63" t="str">
        <f t="shared" si="12"/>
        <v/>
      </c>
      <c r="N370" s="64" t="s">
        <v>1325</v>
      </c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  <c r="BO370" s="9"/>
      <c r="BP370" s="9"/>
      <c r="BQ370" s="9"/>
      <c r="BR370" s="9"/>
      <c r="BS370" s="9"/>
      <c r="BT370" s="9"/>
      <c r="BU370" s="9"/>
      <c r="BV370" s="9"/>
      <c r="BW370" s="9"/>
      <c r="BX370" s="9"/>
      <c r="BY370" s="9"/>
      <c r="BZ370" s="9"/>
      <c r="CA370" s="9"/>
      <c r="CB370" s="9"/>
      <c r="CC370" s="9"/>
      <c r="CD370" s="9"/>
      <c r="CE370" s="9"/>
      <c r="CF370" s="9"/>
      <c r="CG370" s="9"/>
      <c r="CH370" s="9"/>
      <c r="CI370" s="9"/>
      <c r="CJ370" s="9"/>
      <c r="CK370" s="9"/>
      <c r="CL370" s="9"/>
      <c r="CM370" s="9"/>
      <c r="CN370" s="9"/>
      <c r="CO370" s="9"/>
      <c r="CP370" s="9"/>
      <c r="CQ370" s="9"/>
      <c r="CR370" s="9"/>
      <c r="CS370" s="9"/>
      <c r="CT370" s="9"/>
      <c r="CU370" s="9"/>
      <c r="CV370" s="9"/>
      <c r="CW370" s="9"/>
      <c r="CX370" s="9"/>
      <c r="CY370" s="9"/>
      <c r="CZ370" s="9"/>
      <c r="DA370" s="9"/>
      <c r="DB370" s="9"/>
      <c r="DC370" s="9"/>
      <c r="DD370" s="9"/>
      <c r="DE370" s="9"/>
      <c r="DF370" s="9"/>
    </row>
    <row r="371" spans="1:110" ht="16.5" customHeight="1" x14ac:dyDescent="0.4">
      <c r="A371" s="11"/>
      <c r="B371" s="10"/>
      <c r="C371" s="33" t="s">
        <v>786</v>
      </c>
      <c r="D371" s="34" t="s">
        <v>787</v>
      </c>
      <c r="E371" s="19">
        <v>-5505.22</v>
      </c>
      <c r="F371" s="19">
        <v>36237.339999999997</v>
      </c>
      <c r="G371" s="19">
        <v>40524.49</v>
      </c>
      <c r="H371" s="37">
        <v>-1218.07</v>
      </c>
      <c r="I371" s="31" t="s">
        <v>580</v>
      </c>
      <c r="J371" s="3">
        <v>335</v>
      </c>
      <c r="K371" s="31" t="s">
        <v>19</v>
      </c>
      <c r="L371" s="8"/>
      <c r="M371" s="8" t="str">
        <f t="shared" si="12"/>
        <v/>
      </c>
      <c r="N371" s="40" t="s">
        <v>1323</v>
      </c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  <c r="BO371" s="9"/>
      <c r="BP371" s="9"/>
      <c r="BQ371" s="9"/>
      <c r="BR371" s="9"/>
      <c r="BS371" s="9"/>
      <c r="BT371" s="9"/>
      <c r="BU371" s="9"/>
      <c r="BV371" s="9"/>
      <c r="BW371" s="9"/>
      <c r="BX371" s="9"/>
      <c r="BY371" s="9"/>
      <c r="BZ371" s="9"/>
      <c r="CA371" s="9"/>
      <c r="CB371" s="9"/>
      <c r="CC371" s="9"/>
      <c r="CD371" s="9"/>
      <c r="CE371" s="9"/>
      <c r="CF371" s="9"/>
      <c r="CG371" s="9"/>
      <c r="CH371" s="9"/>
      <c r="CI371" s="9"/>
      <c r="CJ371" s="9"/>
      <c r="CK371" s="9"/>
      <c r="CL371" s="9"/>
      <c r="CM371" s="9"/>
      <c r="CN371" s="9"/>
      <c r="CO371" s="9"/>
      <c r="CP371" s="9"/>
      <c r="CQ371" s="9"/>
      <c r="CR371" s="9"/>
      <c r="CS371" s="9"/>
      <c r="CT371" s="9"/>
      <c r="CU371" s="9"/>
      <c r="CV371" s="9"/>
      <c r="CW371" s="9"/>
      <c r="CX371" s="9"/>
      <c r="CY371" s="9"/>
      <c r="CZ371" s="9"/>
      <c r="DA371" s="9"/>
      <c r="DB371" s="9"/>
      <c r="DC371" s="9"/>
      <c r="DD371" s="9"/>
      <c r="DE371" s="9"/>
      <c r="DF371" s="9"/>
    </row>
    <row r="372" spans="1:110" ht="16.5" customHeight="1" x14ac:dyDescent="0.4">
      <c r="A372" s="11"/>
      <c r="B372" s="10"/>
      <c r="C372" s="33" t="s">
        <v>788</v>
      </c>
      <c r="D372" s="34" t="s">
        <v>789</v>
      </c>
      <c r="E372" s="19">
        <v>5921.64</v>
      </c>
      <c r="F372" s="19">
        <v>20176.05</v>
      </c>
      <c r="G372" s="19">
        <v>15767.22</v>
      </c>
      <c r="H372" s="61">
        <v>1512.81</v>
      </c>
      <c r="I372" s="62" t="s">
        <v>580</v>
      </c>
      <c r="J372" s="63">
        <v>336</v>
      </c>
      <c r="K372" s="62" t="s">
        <v>19</v>
      </c>
      <c r="L372" s="63"/>
      <c r="M372" s="63" t="str">
        <f t="shared" si="12"/>
        <v/>
      </c>
      <c r="N372" s="64" t="s">
        <v>1325</v>
      </c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  <c r="BO372" s="9"/>
      <c r="BP372" s="9"/>
      <c r="BQ372" s="9"/>
      <c r="BR372" s="9"/>
      <c r="BS372" s="9"/>
      <c r="BT372" s="9"/>
      <c r="BU372" s="9"/>
      <c r="BV372" s="9"/>
      <c r="BW372" s="9"/>
      <c r="BX372" s="9"/>
      <c r="BY372" s="9"/>
      <c r="BZ372" s="9"/>
      <c r="CA372" s="9"/>
      <c r="CB372" s="9"/>
      <c r="CC372" s="9"/>
      <c r="CD372" s="9"/>
      <c r="CE372" s="9"/>
      <c r="CF372" s="9"/>
      <c r="CG372" s="9"/>
      <c r="CH372" s="9"/>
      <c r="CI372" s="9"/>
      <c r="CJ372" s="9"/>
      <c r="CK372" s="9"/>
      <c r="CL372" s="9"/>
      <c r="CM372" s="9"/>
      <c r="CN372" s="9"/>
      <c r="CO372" s="9"/>
      <c r="CP372" s="9"/>
      <c r="CQ372" s="9"/>
      <c r="CR372" s="9"/>
      <c r="CS372" s="9"/>
      <c r="CT372" s="9"/>
      <c r="CU372" s="9"/>
      <c r="CV372" s="9"/>
      <c r="CW372" s="9"/>
      <c r="CX372" s="9"/>
      <c r="CY372" s="9"/>
      <c r="CZ372" s="9"/>
      <c r="DA372" s="9"/>
      <c r="DB372" s="9"/>
      <c r="DC372" s="9"/>
      <c r="DD372" s="9"/>
      <c r="DE372" s="9"/>
      <c r="DF372" s="9"/>
    </row>
    <row r="373" spans="1:110" ht="16.5" customHeight="1" x14ac:dyDescent="0.4">
      <c r="A373" s="11"/>
      <c r="B373" s="10"/>
      <c r="C373" s="33" t="s">
        <v>790</v>
      </c>
      <c r="D373" s="34" t="s">
        <v>791</v>
      </c>
      <c r="E373" s="19">
        <v>0</v>
      </c>
      <c r="F373" s="19">
        <v>0</v>
      </c>
      <c r="G373" s="19">
        <v>313.32</v>
      </c>
      <c r="H373" s="61">
        <v>313.32</v>
      </c>
      <c r="I373" s="62" t="s">
        <v>580</v>
      </c>
      <c r="J373" s="63">
        <v>337</v>
      </c>
      <c r="K373" s="62" t="s">
        <v>19</v>
      </c>
      <c r="L373" s="63"/>
      <c r="M373" s="63" t="str">
        <f t="shared" si="12"/>
        <v/>
      </c>
      <c r="N373" s="64" t="s">
        <v>1325</v>
      </c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  <c r="BO373" s="9"/>
      <c r="BP373" s="9"/>
      <c r="BQ373" s="9"/>
      <c r="BR373" s="9"/>
      <c r="BS373" s="9"/>
      <c r="BT373" s="9"/>
      <c r="BU373" s="9"/>
      <c r="BV373" s="9"/>
      <c r="BW373" s="9"/>
      <c r="BX373" s="9"/>
      <c r="BY373" s="9"/>
      <c r="BZ373" s="9"/>
      <c r="CA373" s="9"/>
      <c r="CB373" s="9"/>
      <c r="CC373" s="9"/>
      <c r="CD373" s="9"/>
      <c r="CE373" s="9"/>
      <c r="CF373" s="9"/>
      <c r="CG373" s="9"/>
      <c r="CH373" s="9"/>
      <c r="CI373" s="9"/>
      <c r="CJ373" s="9"/>
      <c r="CK373" s="9"/>
      <c r="CL373" s="9"/>
      <c r="CM373" s="9"/>
      <c r="CN373" s="9"/>
      <c r="CO373" s="9"/>
      <c r="CP373" s="9"/>
      <c r="CQ373" s="9"/>
      <c r="CR373" s="9"/>
      <c r="CS373" s="9"/>
      <c r="CT373" s="9"/>
      <c r="CU373" s="9"/>
      <c r="CV373" s="9"/>
      <c r="CW373" s="9"/>
      <c r="CX373" s="9"/>
      <c r="CY373" s="9"/>
      <c r="CZ373" s="9"/>
      <c r="DA373" s="9"/>
      <c r="DB373" s="9"/>
      <c r="DC373" s="9"/>
      <c r="DD373" s="9"/>
      <c r="DE373" s="9"/>
      <c r="DF373" s="9"/>
    </row>
    <row r="374" spans="1:110" ht="16.5" customHeight="1" x14ac:dyDescent="0.4">
      <c r="A374" s="11"/>
      <c r="B374" s="10"/>
      <c r="C374" s="33" t="s">
        <v>792</v>
      </c>
      <c r="D374" s="34" t="s">
        <v>793</v>
      </c>
      <c r="E374" s="19">
        <v>-367.94</v>
      </c>
      <c r="F374" s="19">
        <v>19227.39</v>
      </c>
      <c r="G374" s="19">
        <v>12135.83</v>
      </c>
      <c r="H374" s="37">
        <v>-7459.5</v>
      </c>
      <c r="I374" s="31" t="s">
        <v>580</v>
      </c>
      <c r="J374" s="3">
        <v>338</v>
      </c>
      <c r="K374" s="31" t="s">
        <v>19</v>
      </c>
      <c r="L374" s="8"/>
      <c r="M374" s="8" t="str">
        <f t="shared" si="12"/>
        <v/>
      </c>
      <c r="N374" s="40" t="s">
        <v>1323</v>
      </c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9"/>
      <c r="BO374" s="9"/>
      <c r="BP374" s="9"/>
      <c r="BQ374" s="9"/>
      <c r="BR374" s="9"/>
      <c r="BS374" s="9"/>
      <c r="BT374" s="9"/>
      <c r="BU374" s="9"/>
      <c r="BV374" s="9"/>
      <c r="BW374" s="9"/>
      <c r="BX374" s="9"/>
      <c r="BY374" s="9"/>
      <c r="BZ374" s="9"/>
      <c r="CA374" s="9"/>
      <c r="CB374" s="9"/>
      <c r="CC374" s="9"/>
      <c r="CD374" s="9"/>
      <c r="CE374" s="9"/>
      <c r="CF374" s="9"/>
      <c r="CG374" s="9"/>
      <c r="CH374" s="9"/>
      <c r="CI374" s="9"/>
      <c r="CJ374" s="9"/>
      <c r="CK374" s="9"/>
      <c r="CL374" s="9"/>
      <c r="CM374" s="9"/>
      <c r="CN374" s="9"/>
      <c r="CO374" s="9"/>
      <c r="CP374" s="9"/>
      <c r="CQ374" s="9"/>
      <c r="CR374" s="9"/>
      <c r="CS374" s="9"/>
      <c r="CT374" s="9"/>
      <c r="CU374" s="9"/>
      <c r="CV374" s="9"/>
      <c r="CW374" s="9"/>
      <c r="CX374" s="9"/>
      <c r="CY374" s="9"/>
      <c r="CZ374" s="9"/>
      <c r="DA374" s="9"/>
      <c r="DB374" s="9"/>
      <c r="DC374" s="9"/>
      <c r="DD374" s="9"/>
      <c r="DE374" s="9"/>
      <c r="DF374" s="9"/>
    </row>
    <row r="375" spans="1:110" ht="16.5" customHeight="1" x14ac:dyDescent="0.4">
      <c r="A375" s="11"/>
      <c r="B375" s="10"/>
      <c r="C375" s="33" t="s">
        <v>794</v>
      </c>
      <c r="D375" s="34" t="s">
        <v>795</v>
      </c>
      <c r="E375" s="19">
        <v>0</v>
      </c>
      <c r="F375" s="19">
        <v>0</v>
      </c>
      <c r="G375" s="19">
        <v>1281</v>
      </c>
      <c r="H375" s="61">
        <v>1281</v>
      </c>
      <c r="I375" s="62" t="s">
        <v>580</v>
      </c>
      <c r="J375" s="63">
        <v>339</v>
      </c>
      <c r="K375" s="62" t="s">
        <v>19</v>
      </c>
      <c r="L375" s="63"/>
      <c r="M375" s="63" t="str">
        <f t="shared" si="12"/>
        <v/>
      </c>
      <c r="N375" s="64" t="s">
        <v>1325</v>
      </c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  <c r="BO375" s="9"/>
      <c r="BP375" s="9"/>
      <c r="BQ375" s="9"/>
      <c r="BR375" s="9"/>
      <c r="BS375" s="9"/>
      <c r="BT375" s="9"/>
      <c r="BU375" s="9"/>
      <c r="BV375" s="9"/>
      <c r="BW375" s="9"/>
      <c r="BX375" s="9"/>
      <c r="BY375" s="9"/>
      <c r="BZ375" s="9"/>
      <c r="CA375" s="9"/>
      <c r="CB375" s="9"/>
      <c r="CC375" s="9"/>
      <c r="CD375" s="9"/>
      <c r="CE375" s="9"/>
      <c r="CF375" s="9"/>
      <c r="CG375" s="9"/>
      <c r="CH375" s="9"/>
      <c r="CI375" s="9"/>
      <c r="CJ375" s="9"/>
      <c r="CK375" s="9"/>
      <c r="CL375" s="9"/>
      <c r="CM375" s="9"/>
      <c r="CN375" s="9"/>
      <c r="CO375" s="9"/>
      <c r="CP375" s="9"/>
      <c r="CQ375" s="9"/>
      <c r="CR375" s="9"/>
      <c r="CS375" s="9"/>
      <c r="CT375" s="9"/>
      <c r="CU375" s="9"/>
      <c r="CV375" s="9"/>
      <c r="CW375" s="9"/>
      <c r="CX375" s="9"/>
      <c r="CY375" s="9"/>
      <c r="CZ375" s="9"/>
      <c r="DA375" s="9"/>
      <c r="DB375" s="9"/>
      <c r="DC375" s="9"/>
      <c r="DD375" s="9"/>
      <c r="DE375" s="9"/>
      <c r="DF375" s="9"/>
    </row>
    <row r="376" spans="1:110" ht="16.5" customHeight="1" x14ac:dyDescent="0.4">
      <c r="A376" s="11"/>
      <c r="B376" s="10"/>
      <c r="C376" s="33" t="s">
        <v>796</v>
      </c>
      <c r="D376" s="34" t="s">
        <v>797</v>
      </c>
      <c r="E376" s="19">
        <v>-4477.25</v>
      </c>
      <c r="F376" s="19">
        <v>40600</v>
      </c>
      <c r="G376" s="19">
        <v>36235.33</v>
      </c>
      <c r="H376" s="37">
        <v>-8841.92</v>
      </c>
      <c r="I376" s="31" t="s">
        <v>580</v>
      </c>
      <c r="J376" s="3">
        <v>340</v>
      </c>
      <c r="K376" s="31" t="s">
        <v>19</v>
      </c>
      <c r="L376" s="8"/>
      <c r="M376" s="8" t="str">
        <f t="shared" si="12"/>
        <v/>
      </c>
      <c r="N376" s="40" t="s">
        <v>1323</v>
      </c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  <c r="BO376" s="9"/>
      <c r="BP376" s="9"/>
      <c r="BQ376" s="9"/>
      <c r="BR376" s="9"/>
      <c r="BS376" s="9"/>
      <c r="BT376" s="9"/>
      <c r="BU376" s="9"/>
      <c r="BV376" s="9"/>
      <c r="BW376" s="9"/>
      <c r="BX376" s="9"/>
      <c r="BY376" s="9"/>
      <c r="BZ376" s="9"/>
      <c r="CA376" s="9"/>
      <c r="CB376" s="9"/>
      <c r="CC376" s="9"/>
      <c r="CD376" s="9"/>
      <c r="CE376" s="9"/>
      <c r="CF376" s="9"/>
      <c r="CG376" s="9"/>
      <c r="CH376" s="9"/>
      <c r="CI376" s="9"/>
      <c r="CJ376" s="9"/>
      <c r="CK376" s="9"/>
      <c r="CL376" s="9"/>
      <c r="CM376" s="9"/>
      <c r="CN376" s="9"/>
      <c r="CO376" s="9"/>
      <c r="CP376" s="9"/>
      <c r="CQ376" s="9"/>
      <c r="CR376" s="9"/>
      <c r="CS376" s="9"/>
      <c r="CT376" s="9"/>
      <c r="CU376" s="9"/>
      <c r="CV376" s="9"/>
      <c r="CW376" s="9"/>
      <c r="CX376" s="9"/>
      <c r="CY376" s="9"/>
      <c r="CZ376" s="9"/>
      <c r="DA376" s="9"/>
      <c r="DB376" s="9"/>
      <c r="DC376" s="9"/>
      <c r="DD376" s="9"/>
      <c r="DE376" s="9"/>
      <c r="DF376" s="9"/>
    </row>
    <row r="377" spans="1:110" ht="16.5" customHeight="1" x14ac:dyDescent="0.4">
      <c r="A377" s="11"/>
      <c r="B377" s="10"/>
      <c r="C377" s="33" t="s">
        <v>798</v>
      </c>
      <c r="D377" s="34" t="s">
        <v>799</v>
      </c>
      <c r="E377" s="19">
        <v>0</v>
      </c>
      <c r="F377" s="19">
        <v>0</v>
      </c>
      <c r="G377" s="19">
        <v>730.22</v>
      </c>
      <c r="H377" s="61">
        <v>730.22</v>
      </c>
      <c r="I377" s="62" t="s">
        <v>580</v>
      </c>
      <c r="J377" s="63">
        <v>341</v>
      </c>
      <c r="K377" s="62" t="s">
        <v>19</v>
      </c>
      <c r="L377" s="63"/>
      <c r="M377" s="63" t="str">
        <f t="shared" si="12"/>
        <v/>
      </c>
      <c r="N377" s="64" t="s">
        <v>1325</v>
      </c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  <c r="BO377" s="9"/>
      <c r="BP377" s="9"/>
      <c r="BQ377" s="9"/>
      <c r="BR377" s="9"/>
      <c r="BS377" s="9"/>
      <c r="BT377" s="9"/>
      <c r="BU377" s="9"/>
      <c r="BV377" s="9"/>
      <c r="BW377" s="9"/>
      <c r="BX377" s="9"/>
      <c r="BY377" s="9"/>
      <c r="BZ377" s="9"/>
      <c r="CA377" s="9"/>
      <c r="CB377" s="9"/>
      <c r="CC377" s="9"/>
      <c r="CD377" s="9"/>
      <c r="CE377" s="9"/>
      <c r="CF377" s="9"/>
      <c r="CG377" s="9"/>
      <c r="CH377" s="9"/>
      <c r="CI377" s="9"/>
      <c r="CJ377" s="9"/>
      <c r="CK377" s="9"/>
      <c r="CL377" s="9"/>
      <c r="CM377" s="9"/>
      <c r="CN377" s="9"/>
      <c r="CO377" s="9"/>
      <c r="CP377" s="9"/>
      <c r="CQ377" s="9"/>
      <c r="CR377" s="9"/>
      <c r="CS377" s="9"/>
      <c r="CT377" s="9"/>
      <c r="CU377" s="9"/>
      <c r="CV377" s="9"/>
      <c r="CW377" s="9"/>
      <c r="CX377" s="9"/>
      <c r="CY377" s="9"/>
      <c r="CZ377" s="9"/>
      <c r="DA377" s="9"/>
      <c r="DB377" s="9"/>
      <c r="DC377" s="9"/>
      <c r="DD377" s="9"/>
      <c r="DE377" s="9"/>
      <c r="DF377" s="9"/>
    </row>
    <row r="378" spans="1:110" ht="16.5" customHeight="1" x14ac:dyDescent="0.4">
      <c r="A378" s="11"/>
      <c r="B378" s="34" t="s">
        <v>800</v>
      </c>
      <c r="C378" s="12"/>
      <c r="D378" s="10"/>
      <c r="E378" s="19">
        <v>-936.55</v>
      </c>
      <c r="F378" s="19">
        <v>143935.99</v>
      </c>
      <c r="G378" s="19">
        <v>131795.24</v>
      </c>
      <c r="H378" s="18">
        <v>-13077.3</v>
      </c>
      <c r="I378" s="31" t="s">
        <v>580</v>
      </c>
      <c r="J378" s="3">
        <v>341.5</v>
      </c>
      <c r="K378" s="31" t="s">
        <v>25</v>
      </c>
      <c r="L378" s="8"/>
      <c r="M378" s="35" t="s">
        <v>580</v>
      </c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  <c r="DF378" s="9"/>
    </row>
    <row r="379" spans="1:110" ht="16.5" customHeight="1" x14ac:dyDescent="0.4">
      <c r="A379" s="32" t="s">
        <v>803</v>
      </c>
      <c r="B379" s="34" t="s">
        <v>804</v>
      </c>
      <c r="C379" s="33" t="s">
        <v>801</v>
      </c>
      <c r="D379" s="34" t="s">
        <v>802</v>
      </c>
      <c r="E379" s="19">
        <v>1877.84</v>
      </c>
      <c r="F379" s="19">
        <v>800034.85</v>
      </c>
      <c r="G379" s="19">
        <v>798473.12</v>
      </c>
      <c r="H379" s="53">
        <v>316.11</v>
      </c>
      <c r="I379" s="31" t="s">
        <v>580</v>
      </c>
      <c r="J379" s="3">
        <v>342</v>
      </c>
      <c r="K379" s="31" t="s">
        <v>19</v>
      </c>
      <c r="L379" s="8"/>
      <c r="M379" s="8" t="str">
        <f>IF(AND(I378:I1046="A",K378:K1046="T"),"A",IF(AND(I378:I1046="P",K378:K1046="T"),"P",IF(AND(I378:I1046="C",K378:K1046="T"),"C",IF(AND(I378:I1046="R",K378:K1046="T"),"R",""))))</f>
        <v/>
      </c>
      <c r="N379" s="56" t="s">
        <v>1321</v>
      </c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  <c r="DF379" s="9"/>
    </row>
    <row r="380" spans="1:110" ht="16.5" customHeight="1" x14ac:dyDescent="0.4">
      <c r="A380" s="11"/>
      <c r="B380" s="10"/>
      <c r="C380" s="33" t="s">
        <v>805</v>
      </c>
      <c r="D380" s="34" t="s">
        <v>806</v>
      </c>
      <c r="E380" s="19">
        <v>-23.3</v>
      </c>
      <c r="F380" s="19">
        <v>89.55</v>
      </c>
      <c r="G380" s="19">
        <v>88.65</v>
      </c>
      <c r="H380" s="37">
        <v>-24.2</v>
      </c>
      <c r="I380" s="31" t="s">
        <v>580</v>
      </c>
      <c r="J380" s="3">
        <v>343</v>
      </c>
      <c r="K380" s="31" t="s">
        <v>19</v>
      </c>
      <c r="L380" s="8"/>
      <c r="M380" s="8" t="str">
        <f>IF(AND(I379:I1047="A",K379:K1047="T"),"A",IF(AND(I379:I1047="P",K379:K1047="T"),"P",IF(AND(I379:I1047="C",K379:K1047="T"),"C",IF(AND(I379:I1047="R",K379:K1047="T"),"R",""))))</f>
        <v/>
      </c>
      <c r="N380" s="40" t="s">
        <v>1323</v>
      </c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  <c r="DF380" s="9"/>
    </row>
    <row r="381" spans="1:110" ht="16.5" customHeight="1" x14ac:dyDescent="0.4">
      <c r="A381" s="11"/>
      <c r="B381" s="10"/>
      <c r="C381" s="33" t="s">
        <v>807</v>
      </c>
      <c r="D381" s="34" t="s">
        <v>808</v>
      </c>
      <c r="E381" s="19">
        <v>67093.63</v>
      </c>
      <c r="F381" s="19">
        <v>7098.57</v>
      </c>
      <c r="G381" s="19">
        <v>9969.7999999999993</v>
      </c>
      <c r="H381" s="53">
        <v>69964.86</v>
      </c>
      <c r="I381" s="31" t="s">
        <v>580</v>
      </c>
      <c r="J381" s="3">
        <v>344</v>
      </c>
      <c r="K381" s="31" t="s">
        <v>19</v>
      </c>
      <c r="L381" s="8"/>
      <c r="M381" s="8" t="str">
        <f>IF(AND(I380:I1048="A",K380:K1048="T"),"A",IF(AND(I380:I1048="P",K380:K1048="T"),"P",IF(AND(I380:I1048="C",K380:K1048="T"),"C",IF(AND(I380:I1048="R",K380:K1048="T"),"R",""))))</f>
        <v/>
      </c>
      <c r="N381" s="56" t="s">
        <v>1321</v>
      </c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  <c r="DF381" s="9"/>
    </row>
    <row r="382" spans="1:110" ht="16.5" customHeight="1" x14ac:dyDescent="0.4">
      <c r="A382" s="11"/>
      <c r="B382" s="10"/>
      <c r="C382" s="33" t="s">
        <v>809</v>
      </c>
      <c r="D382" s="34" t="s">
        <v>810</v>
      </c>
      <c r="E382" s="19">
        <v>37358.120000000003</v>
      </c>
      <c r="F382" s="19">
        <v>1449.92</v>
      </c>
      <c r="G382" s="19">
        <v>14032.03</v>
      </c>
      <c r="H382" s="53">
        <v>49940.23</v>
      </c>
      <c r="I382" s="31" t="s">
        <v>580</v>
      </c>
      <c r="J382" s="3">
        <v>345</v>
      </c>
      <c r="K382" s="31" t="s">
        <v>19</v>
      </c>
      <c r="L382" s="8"/>
      <c r="M382" s="8" t="str">
        <f>IF(AND(I381:I1049="A",K381:K1049="T"),"A",IF(AND(I381:I1049="P",K381:K1049="T"),"P",IF(AND(I381:I1049="C",K381:K1049="T"),"C",IF(AND(I381:I1049="R",K381:K1049="T"),"R",""))))</f>
        <v/>
      </c>
      <c r="N382" s="56" t="s">
        <v>1321</v>
      </c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  <c r="DF382" s="9"/>
    </row>
    <row r="383" spans="1:110" ht="16.5" customHeight="1" x14ac:dyDescent="0.4">
      <c r="A383" s="11"/>
      <c r="B383" s="10"/>
      <c r="C383" s="33" t="s">
        <v>811</v>
      </c>
      <c r="D383" s="34" t="s">
        <v>812</v>
      </c>
      <c r="E383" s="19">
        <v>295.82</v>
      </c>
      <c r="F383" s="19">
        <v>2014.54</v>
      </c>
      <c r="G383" s="19">
        <v>2016.55</v>
      </c>
      <c r="H383" s="53">
        <v>297.83</v>
      </c>
      <c r="I383" s="31" t="s">
        <v>580</v>
      </c>
      <c r="J383" s="3">
        <v>346</v>
      </c>
      <c r="K383" s="31" t="s">
        <v>19</v>
      </c>
      <c r="L383" s="8"/>
      <c r="M383" s="8" t="str">
        <f>IF(AND(I382:I1050="A",K382:K1050="T"),"A",IF(AND(I382:I1050="P",K382:K1050="T"),"P",IF(AND(I382:I1050="C",K382:K1050="T"),"C",IF(AND(I382:I1050="R",K382:K1050="T"),"R",""))))</f>
        <v/>
      </c>
      <c r="N383" s="56" t="s">
        <v>1321</v>
      </c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</row>
    <row r="384" spans="1:110" ht="16.5" customHeight="1" x14ac:dyDescent="0.4">
      <c r="A384" s="11"/>
      <c r="B384" s="34" t="s">
        <v>813</v>
      </c>
      <c r="C384" s="12"/>
      <c r="D384" s="10"/>
      <c r="E384" s="19">
        <v>106602.11</v>
      </c>
      <c r="F384" s="19">
        <v>810687.43</v>
      </c>
      <c r="G384" s="19">
        <v>824580.15</v>
      </c>
      <c r="H384" s="18">
        <v>120494.83</v>
      </c>
      <c r="I384" s="31" t="s">
        <v>580</v>
      </c>
      <c r="J384" s="3">
        <v>346.5</v>
      </c>
      <c r="K384" s="31" t="s">
        <v>25</v>
      </c>
      <c r="L384" s="8"/>
      <c r="M384" s="35" t="s">
        <v>580</v>
      </c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  <c r="DF384" s="9"/>
    </row>
    <row r="385" spans="1:110" ht="16.5" customHeight="1" x14ac:dyDescent="0.4">
      <c r="A385" s="32" t="s">
        <v>816</v>
      </c>
      <c r="B385" s="34" t="s">
        <v>817</v>
      </c>
      <c r="C385" s="33" t="s">
        <v>814</v>
      </c>
      <c r="D385" s="34" t="s">
        <v>815</v>
      </c>
      <c r="E385" s="19">
        <v>-9100</v>
      </c>
      <c r="F385" s="19">
        <v>6325</v>
      </c>
      <c r="G385" s="19">
        <v>0</v>
      </c>
      <c r="H385" s="37">
        <v>-15425</v>
      </c>
      <c r="I385" s="31" t="s">
        <v>580</v>
      </c>
      <c r="J385" s="3">
        <v>347</v>
      </c>
      <c r="K385" s="31" t="s">
        <v>19</v>
      </c>
      <c r="L385" s="8"/>
      <c r="M385" s="8" t="str">
        <f>IF(AND(I384:I1052="A",K384:K1052="T"),"A",IF(AND(I384:I1052="P",K384:K1052="T"),"P",IF(AND(I384:I1052="C",K384:K1052="T"),"C",IF(AND(I384:I1052="R",K384:K1052="T"),"R",""))))</f>
        <v/>
      </c>
      <c r="N385" s="40" t="s">
        <v>1323</v>
      </c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  <c r="DF385" s="9"/>
    </row>
    <row r="386" spans="1:110" ht="16.5" customHeight="1" x14ac:dyDescent="0.4">
      <c r="A386" s="11"/>
      <c r="B386" s="10"/>
      <c r="C386" s="33" t="s">
        <v>818</v>
      </c>
      <c r="D386" s="34" t="s">
        <v>819</v>
      </c>
      <c r="E386" s="19">
        <v>-241.61</v>
      </c>
      <c r="F386" s="19">
        <v>5227.2</v>
      </c>
      <c r="G386" s="19">
        <v>5740.56</v>
      </c>
      <c r="H386" s="69">
        <v>271.75</v>
      </c>
      <c r="I386" s="70" t="s">
        <v>580</v>
      </c>
      <c r="J386" s="71">
        <v>348</v>
      </c>
      <c r="K386" s="70" t="s">
        <v>19</v>
      </c>
      <c r="L386" s="71"/>
      <c r="M386" s="71" t="str">
        <f>IF(AND(I385:I1053="A",K385:K1053="T"),"A",IF(AND(I385:I1053="P",K385:K1053="T"),"P",IF(AND(I385:I1053="C",K385:K1053="T"),"C",IF(AND(I385:I1053="R",K385:K1053="T"),"R",""))))</f>
        <v/>
      </c>
      <c r="N386" s="72" t="s">
        <v>1326</v>
      </c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  <c r="DF386" s="9"/>
    </row>
    <row r="387" spans="1:110" ht="16.5" customHeight="1" x14ac:dyDescent="0.4">
      <c r="A387" s="11"/>
      <c r="B387" s="34" t="s">
        <v>820</v>
      </c>
      <c r="C387" s="12"/>
      <c r="D387" s="10"/>
      <c r="E387" s="19">
        <v>-9341.61</v>
      </c>
      <c r="F387" s="19">
        <v>11552.2</v>
      </c>
      <c r="G387" s="19">
        <v>5740.56</v>
      </c>
      <c r="H387" s="18">
        <v>-15153.25</v>
      </c>
      <c r="I387" s="31" t="s">
        <v>580</v>
      </c>
      <c r="J387" s="3">
        <v>348.5</v>
      </c>
      <c r="K387" s="31" t="s">
        <v>25</v>
      </c>
      <c r="L387" s="8"/>
      <c r="M387" s="35" t="s">
        <v>580</v>
      </c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CZ387" s="9"/>
      <c r="DA387" s="9"/>
      <c r="DB387" s="9"/>
      <c r="DC387" s="9"/>
      <c r="DD387" s="9"/>
      <c r="DE387" s="9"/>
      <c r="DF387" s="9"/>
    </row>
    <row r="388" spans="1:110" ht="16.5" customHeight="1" x14ac:dyDescent="0.4">
      <c r="A388" s="32" t="s">
        <v>823</v>
      </c>
      <c r="B388" s="34" t="s">
        <v>824</v>
      </c>
      <c r="C388" s="33" t="s">
        <v>821</v>
      </c>
      <c r="D388" s="34" t="s">
        <v>822</v>
      </c>
      <c r="E388" s="19">
        <v>27472.68</v>
      </c>
      <c r="F388" s="19">
        <v>185874.29</v>
      </c>
      <c r="G388" s="19">
        <v>188084.59</v>
      </c>
      <c r="H388" s="69">
        <v>29682.98</v>
      </c>
      <c r="I388" s="70" t="s">
        <v>580</v>
      </c>
      <c r="J388" s="71">
        <v>349</v>
      </c>
      <c r="K388" s="70" t="s">
        <v>19</v>
      </c>
      <c r="L388" s="71"/>
      <c r="M388" s="71" t="str">
        <f>IF(AND(I387:I1055="A",K387:K1055="T"),"A",IF(AND(I387:I1055="P",K387:K1055="T"),"P",IF(AND(I387:I1055="C",K387:K1055="T"),"C",IF(AND(I387:I1055="R",K387:K1055="T"),"R",""))))</f>
        <v/>
      </c>
      <c r="N388" s="72" t="s">
        <v>1326</v>
      </c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  <c r="BO388" s="9"/>
      <c r="BP388" s="9"/>
      <c r="BQ388" s="9"/>
      <c r="BR388" s="9"/>
      <c r="BS388" s="9"/>
      <c r="BT388" s="9"/>
      <c r="BU388" s="9"/>
      <c r="BV388" s="9"/>
      <c r="BW388" s="9"/>
      <c r="BX388" s="9"/>
      <c r="BY388" s="9"/>
      <c r="BZ388" s="9"/>
      <c r="CA388" s="9"/>
      <c r="CB388" s="9"/>
      <c r="CC388" s="9"/>
      <c r="CD388" s="9"/>
      <c r="CE388" s="9"/>
      <c r="CF388" s="9"/>
      <c r="CG388" s="9"/>
      <c r="CH388" s="9"/>
      <c r="CI388" s="9"/>
      <c r="CJ388" s="9"/>
      <c r="CK388" s="9"/>
      <c r="CL388" s="9"/>
      <c r="CM388" s="9"/>
      <c r="CN388" s="9"/>
      <c r="CO388" s="9"/>
      <c r="CP388" s="9"/>
      <c r="CQ388" s="9"/>
      <c r="CR388" s="9"/>
      <c r="CS388" s="9"/>
      <c r="CT388" s="9"/>
      <c r="CU388" s="9"/>
      <c r="CV388" s="9"/>
      <c r="CW388" s="9"/>
      <c r="CX388" s="9"/>
      <c r="CY388" s="9"/>
      <c r="CZ388" s="9"/>
      <c r="DA388" s="9"/>
      <c r="DB388" s="9"/>
      <c r="DC388" s="9"/>
      <c r="DD388" s="9"/>
      <c r="DE388" s="9"/>
      <c r="DF388" s="9"/>
    </row>
    <row r="389" spans="1:110" ht="16.5" customHeight="1" x14ac:dyDescent="0.4">
      <c r="A389" s="11"/>
      <c r="B389" s="10"/>
      <c r="C389" s="33" t="s">
        <v>825</v>
      </c>
      <c r="D389" s="34" t="s">
        <v>826</v>
      </c>
      <c r="E389" s="19">
        <v>4736.6499999999996</v>
      </c>
      <c r="F389" s="19">
        <v>56245.32</v>
      </c>
      <c r="G389" s="19">
        <v>70867.64</v>
      </c>
      <c r="H389" s="69">
        <v>19358.97</v>
      </c>
      <c r="I389" s="70" t="s">
        <v>580</v>
      </c>
      <c r="J389" s="71">
        <v>350</v>
      </c>
      <c r="K389" s="70" t="s">
        <v>19</v>
      </c>
      <c r="L389" s="71"/>
      <c r="M389" s="71" t="str">
        <f>IF(AND(I388:I1056="A",K388:K1056="T"),"A",IF(AND(I388:I1056="P",K388:K1056="T"),"P",IF(AND(I388:I1056="C",K388:K1056="T"),"C",IF(AND(I388:I1056="R",K388:K1056="T"),"R",""))))</f>
        <v/>
      </c>
      <c r="N389" s="72" t="s">
        <v>1326</v>
      </c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</row>
    <row r="390" spans="1:110" ht="16.5" customHeight="1" x14ac:dyDescent="0.4">
      <c r="A390" s="11"/>
      <c r="B390" s="10"/>
      <c r="C390" s="33" t="s">
        <v>827</v>
      </c>
      <c r="D390" s="34" t="s">
        <v>828</v>
      </c>
      <c r="E390" s="19">
        <v>256.02</v>
      </c>
      <c r="F390" s="19">
        <v>15964.21</v>
      </c>
      <c r="G390" s="19">
        <v>16199.6</v>
      </c>
      <c r="H390" s="69">
        <v>491.41</v>
      </c>
      <c r="I390" s="70" t="s">
        <v>580</v>
      </c>
      <c r="J390" s="71">
        <v>351</v>
      </c>
      <c r="K390" s="70" t="s">
        <v>19</v>
      </c>
      <c r="L390" s="71"/>
      <c r="M390" s="71" t="str">
        <f>IF(AND(I389:I1057="A",K389:K1057="T"),"A",IF(AND(I389:I1057="P",K389:K1057="T"),"P",IF(AND(I389:I1057="C",K389:K1057="T"),"C",IF(AND(I389:I1057="R",K389:K1057="T"),"R",""))))</f>
        <v/>
      </c>
      <c r="N390" s="72" t="s">
        <v>1326</v>
      </c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  <c r="BO390" s="9"/>
      <c r="BP390" s="9"/>
      <c r="BQ390" s="9"/>
      <c r="BR390" s="9"/>
      <c r="BS390" s="9"/>
      <c r="BT390" s="9"/>
      <c r="BU390" s="9"/>
      <c r="BV390" s="9"/>
      <c r="BW390" s="9"/>
      <c r="BX390" s="9"/>
      <c r="BY390" s="9"/>
      <c r="BZ390" s="9"/>
      <c r="CA390" s="9"/>
      <c r="CB390" s="9"/>
      <c r="CC390" s="9"/>
      <c r="CD390" s="9"/>
      <c r="CE390" s="9"/>
      <c r="CF390" s="9"/>
      <c r="CG390" s="9"/>
      <c r="CH390" s="9"/>
      <c r="CI390" s="9"/>
      <c r="CJ390" s="9"/>
      <c r="CK390" s="9"/>
      <c r="CL390" s="9"/>
      <c r="CM390" s="9"/>
      <c r="CN390" s="9"/>
      <c r="CO390" s="9"/>
      <c r="CP390" s="9"/>
      <c r="CQ390" s="9"/>
      <c r="CR390" s="9"/>
      <c r="CS390" s="9"/>
      <c r="CT390" s="9"/>
      <c r="CU390" s="9"/>
      <c r="CV390" s="9"/>
      <c r="CW390" s="9"/>
      <c r="CX390" s="9"/>
      <c r="CY390" s="9"/>
      <c r="CZ390" s="9"/>
      <c r="DA390" s="9"/>
      <c r="DB390" s="9"/>
      <c r="DC390" s="9"/>
      <c r="DD390" s="9"/>
      <c r="DE390" s="9"/>
      <c r="DF390" s="9"/>
    </row>
    <row r="391" spans="1:110" ht="16.5" customHeight="1" x14ac:dyDescent="0.4">
      <c r="A391" s="11"/>
      <c r="B391" s="34" t="s">
        <v>829</v>
      </c>
      <c r="C391" s="12"/>
      <c r="D391" s="10"/>
      <c r="E391" s="19">
        <v>32465.35</v>
      </c>
      <c r="F391" s="19">
        <v>258083.82</v>
      </c>
      <c r="G391" s="19">
        <v>275151.83</v>
      </c>
      <c r="H391" s="18">
        <v>49533.36</v>
      </c>
      <c r="I391" s="31" t="s">
        <v>580</v>
      </c>
      <c r="J391" s="3">
        <v>351.5</v>
      </c>
      <c r="K391" s="31" t="s">
        <v>25</v>
      </c>
      <c r="L391" s="8"/>
      <c r="M391" s="35" t="s">
        <v>580</v>
      </c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  <c r="BO391" s="9"/>
      <c r="BP391" s="9"/>
      <c r="BQ391" s="9"/>
      <c r="BR391" s="9"/>
      <c r="BS391" s="9"/>
      <c r="BT391" s="9"/>
      <c r="BU391" s="9"/>
      <c r="BV391" s="9"/>
      <c r="BW391" s="9"/>
      <c r="BX391" s="9"/>
      <c r="BY391" s="9"/>
      <c r="BZ391" s="9"/>
      <c r="CA391" s="9"/>
      <c r="CB391" s="9"/>
      <c r="CC391" s="9"/>
      <c r="CD391" s="9"/>
      <c r="CE391" s="9"/>
      <c r="CF391" s="9"/>
      <c r="CG391" s="9"/>
      <c r="CH391" s="9"/>
      <c r="CI391" s="9"/>
      <c r="CJ391" s="9"/>
      <c r="CK391" s="9"/>
      <c r="CL391" s="9"/>
      <c r="CM391" s="9"/>
      <c r="CN391" s="9"/>
      <c r="CO391" s="9"/>
      <c r="CP391" s="9"/>
      <c r="CQ391" s="9"/>
      <c r="CR391" s="9"/>
      <c r="CS391" s="9"/>
      <c r="CT391" s="9"/>
      <c r="CU391" s="9"/>
      <c r="CV391" s="9"/>
      <c r="CW391" s="9"/>
      <c r="CX391" s="9"/>
      <c r="CY391" s="9"/>
      <c r="CZ391" s="9"/>
      <c r="DA391" s="9"/>
      <c r="DB391" s="9"/>
      <c r="DC391" s="9"/>
      <c r="DD391" s="9"/>
      <c r="DE391" s="9"/>
      <c r="DF391" s="9"/>
    </row>
    <row r="392" spans="1:110" ht="16.5" customHeight="1" x14ac:dyDescent="0.4">
      <c r="A392" s="32" t="s">
        <v>832</v>
      </c>
      <c r="B392" s="34" t="s">
        <v>833</v>
      </c>
      <c r="C392" s="33" t="s">
        <v>830</v>
      </c>
      <c r="D392" s="34" t="s">
        <v>831</v>
      </c>
      <c r="E392" s="19">
        <v>2316</v>
      </c>
      <c r="F392" s="19">
        <v>5026</v>
      </c>
      <c r="G392" s="19">
        <v>3771</v>
      </c>
      <c r="H392" s="69">
        <v>1061</v>
      </c>
      <c r="I392" s="70" t="s">
        <v>580</v>
      </c>
      <c r="J392" s="71">
        <v>352</v>
      </c>
      <c r="K392" s="70" t="s">
        <v>19</v>
      </c>
      <c r="L392" s="71"/>
      <c r="M392" s="71" t="str">
        <f>IF(AND(I391:I1059="A",K391:K1059="T"),"A",IF(AND(I391:I1059="P",K391:K1059="T"),"P",IF(AND(I391:I1059="C",K391:K1059="T"),"C",IF(AND(I391:I1059="R",K391:K1059="T"),"R",""))))</f>
        <v/>
      </c>
      <c r="N392" s="72" t="s">
        <v>1326</v>
      </c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  <c r="BO392" s="9"/>
      <c r="BP392" s="9"/>
      <c r="BQ392" s="9"/>
      <c r="BR392" s="9"/>
      <c r="BS392" s="9"/>
      <c r="BT392" s="9"/>
      <c r="BU392" s="9"/>
      <c r="BV392" s="9"/>
      <c r="BW392" s="9"/>
      <c r="BX392" s="9"/>
      <c r="BY392" s="9"/>
      <c r="BZ392" s="9"/>
      <c r="CA392" s="9"/>
      <c r="CB392" s="9"/>
      <c r="CC392" s="9"/>
      <c r="CD392" s="9"/>
      <c r="CE392" s="9"/>
      <c r="CF392" s="9"/>
      <c r="CG392" s="9"/>
      <c r="CH392" s="9"/>
      <c r="CI392" s="9"/>
      <c r="CJ392" s="9"/>
      <c r="CK392" s="9"/>
      <c r="CL392" s="9"/>
      <c r="CM392" s="9"/>
      <c r="CN392" s="9"/>
      <c r="CO392" s="9"/>
      <c r="CP392" s="9"/>
      <c r="CQ392" s="9"/>
      <c r="CR392" s="9"/>
      <c r="CS392" s="9"/>
      <c r="CT392" s="9"/>
      <c r="CU392" s="9"/>
      <c r="CV392" s="9"/>
      <c r="CW392" s="9"/>
      <c r="CX392" s="9"/>
      <c r="CY392" s="9"/>
      <c r="CZ392" s="9"/>
      <c r="DA392" s="9"/>
      <c r="DB392" s="9"/>
      <c r="DC392" s="9"/>
      <c r="DD392" s="9"/>
      <c r="DE392" s="9"/>
      <c r="DF392" s="9"/>
    </row>
    <row r="393" spans="1:110" ht="16.5" customHeight="1" x14ac:dyDescent="0.4">
      <c r="A393" s="11"/>
      <c r="B393" s="34" t="s">
        <v>834</v>
      </c>
      <c r="C393" s="12"/>
      <c r="D393" s="10"/>
      <c r="E393" s="19">
        <v>2316</v>
      </c>
      <c r="F393" s="19">
        <v>5026</v>
      </c>
      <c r="G393" s="19">
        <v>3771</v>
      </c>
      <c r="H393" s="18">
        <v>1061</v>
      </c>
      <c r="I393" s="31" t="s">
        <v>580</v>
      </c>
      <c r="J393" s="3">
        <v>352.5</v>
      </c>
      <c r="K393" s="31" t="s">
        <v>25</v>
      </c>
      <c r="L393" s="8"/>
      <c r="M393" s="35" t="s">
        <v>580</v>
      </c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  <c r="BO393" s="9"/>
      <c r="BP393" s="9"/>
      <c r="BQ393" s="9"/>
      <c r="BR393" s="9"/>
      <c r="BS393" s="9"/>
      <c r="BT393" s="9"/>
      <c r="BU393" s="9"/>
      <c r="BV393" s="9"/>
      <c r="BW393" s="9"/>
      <c r="BX393" s="9"/>
      <c r="BY393" s="9"/>
      <c r="BZ393" s="9"/>
      <c r="CA393" s="9"/>
      <c r="CB393" s="9"/>
      <c r="CC393" s="9"/>
      <c r="CD393" s="9"/>
      <c r="CE393" s="9"/>
      <c r="CF393" s="9"/>
      <c r="CG393" s="9"/>
      <c r="CH393" s="9"/>
      <c r="CI393" s="9"/>
      <c r="CJ393" s="9"/>
      <c r="CK393" s="9"/>
      <c r="CL393" s="9"/>
      <c r="CM393" s="9"/>
      <c r="CN393" s="9"/>
      <c r="CO393" s="9"/>
      <c r="CP393" s="9"/>
      <c r="CQ393" s="9"/>
      <c r="CR393" s="9"/>
      <c r="CS393" s="9"/>
      <c r="CT393" s="9"/>
      <c r="CU393" s="9"/>
      <c r="CV393" s="9"/>
      <c r="CW393" s="9"/>
      <c r="CX393" s="9"/>
      <c r="CY393" s="9"/>
      <c r="CZ393" s="9"/>
      <c r="DA393" s="9"/>
      <c r="DB393" s="9"/>
      <c r="DC393" s="9"/>
      <c r="DD393" s="9"/>
      <c r="DE393" s="9"/>
      <c r="DF393" s="9"/>
    </row>
    <row r="394" spans="1:110" ht="16.5" customHeight="1" x14ac:dyDescent="0.4">
      <c r="A394" s="32" t="s">
        <v>837</v>
      </c>
      <c r="B394" s="34" t="s">
        <v>838</v>
      </c>
      <c r="C394" s="33" t="s">
        <v>835</v>
      </c>
      <c r="D394" s="34" t="s">
        <v>836</v>
      </c>
      <c r="E394" s="19">
        <v>21293.599999999999</v>
      </c>
      <c r="F394" s="19">
        <v>23339.599999999999</v>
      </c>
      <c r="G394" s="19">
        <v>0</v>
      </c>
      <c r="H394" s="37">
        <v>-2046</v>
      </c>
      <c r="I394" s="31" t="s">
        <v>580</v>
      </c>
      <c r="J394" s="3">
        <v>353</v>
      </c>
      <c r="K394" s="31" t="s">
        <v>19</v>
      </c>
      <c r="L394" s="8"/>
      <c r="M394" s="8" t="str">
        <f>IF(AND(I393:I1061="A",K393:K1061="T"),"A",IF(AND(I393:I1061="P",K393:K1061="T"),"P",IF(AND(I393:I1061="C",K393:K1061="T"),"C",IF(AND(I393:I1061="R",K393:K1061="T"),"R",""))))</f>
        <v/>
      </c>
      <c r="N394" s="40" t="s">
        <v>1323</v>
      </c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  <c r="BO394" s="9"/>
      <c r="BP394" s="9"/>
      <c r="BQ394" s="9"/>
      <c r="BR394" s="9"/>
      <c r="BS394" s="9"/>
      <c r="BT394" s="9"/>
      <c r="BU394" s="9"/>
      <c r="BV394" s="9"/>
      <c r="BW394" s="9"/>
      <c r="BX394" s="9"/>
      <c r="BY394" s="9"/>
      <c r="BZ394" s="9"/>
      <c r="CA394" s="9"/>
      <c r="CB394" s="9"/>
      <c r="CC394" s="9"/>
      <c r="CD394" s="9"/>
      <c r="CE394" s="9"/>
      <c r="CF394" s="9"/>
      <c r="CG394" s="9"/>
      <c r="CH394" s="9"/>
      <c r="CI394" s="9"/>
      <c r="CJ394" s="9"/>
      <c r="CK394" s="9"/>
      <c r="CL394" s="9"/>
      <c r="CM394" s="9"/>
      <c r="CN394" s="9"/>
      <c r="CO394" s="9"/>
      <c r="CP394" s="9"/>
      <c r="CQ394" s="9"/>
      <c r="CR394" s="9"/>
      <c r="CS394" s="9"/>
      <c r="CT394" s="9"/>
      <c r="CU394" s="9"/>
      <c r="CV394" s="9"/>
      <c r="CW394" s="9"/>
      <c r="CX394" s="9"/>
      <c r="CY394" s="9"/>
      <c r="CZ394" s="9"/>
      <c r="DA394" s="9"/>
      <c r="DB394" s="9"/>
      <c r="DC394" s="9"/>
      <c r="DD394" s="9"/>
      <c r="DE394" s="9"/>
      <c r="DF394" s="9"/>
    </row>
    <row r="395" spans="1:110" ht="16.5" customHeight="1" x14ac:dyDescent="0.4">
      <c r="A395" s="11"/>
      <c r="B395" s="34" t="s">
        <v>839</v>
      </c>
      <c r="C395" s="12"/>
      <c r="D395" s="10"/>
      <c r="E395" s="19">
        <v>21293.599999999999</v>
      </c>
      <c r="F395" s="19">
        <v>23339.599999999999</v>
      </c>
      <c r="G395" s="19">
        <v>0</v>
      </c>
      <c r="H395" s="18">
        <v>-2046</v>
      </c>
      <c r="I395" s="31" t="s">
        <v>580</v>
      </c>
      <c r="J395" s="3">
        <v>353.5</v>
      </c>
      <c r="K395" s="31" t="s">
        <v>25</v>
      </c>
      <c r="L395" s="8"/>
      <c r="M395" s="35" t="s">
        <v>580</v>
      </c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  <c r="BO395" s="9"/>
      <c r="BP395" s="9"/>
      <c r="BQ395" s="9"/>
      <c r="BR395" s="9"/>
      <c r="BS395" s="9"/>
      <c r="BT395" s="9"/>
      <c r="BU395" s="9"/>
      <c r="BV395" s="9"/>
      <c r="BW395" s="9"/>
      <c r="BX395" s="9"/>
      <c r="BY395" s="9"/>
      <c r="BZ395" s="9"/>
      <c r="CA395" s="9"/>
      <c r="CB395" s="9"/>
      <c r="CC395" s="9"/>
      <c r="CD395" s="9"/>
      <c r="CE395" s="9"/>
      <c r="CF395" s="9"/>
      <c r="CG395" s="9"/>
      <c r="CH395" s="9"/>
      <c r="CI395" s="9"/>
      <c r="CJ395" s="9"/>
      <c r="CK395" s="9"/>
      <c r="CL395" s="9"/>
      <c r="CM395" s="9"/>
      <c r="CN395" s="9"/>
      <c r="CO395" s="9"/>
      <c r="CP395" s="9"/>
      <c r="CQ395" s="9"/>
      <c r="CR395" s="9"/>
      <c r="CS395" s="9"/>
      <c r="CT395" s="9"/>
      <c r="CU395" s="9"/>
      <c r="CV395" s="9"/>
      <c r="CW395" s="9"/>
      <c r="CX395" s="9"/>
      <c r="CY395" s="9"/>
      <c r="CZ395" s="9"/>
      <c r="DA395" s="9"/>
      <c r="DB395" s="9"/>
      <c r="DC395" s="9"/>
      <c r="DD395" s="9"/>
      <c r="DE395" s="9"/>
      <c r="DF395" s="9"/>
    </row>
    <row r="396" spans="1:110" ht="16.5" customHeight="1" x14ac:dyDescent="0.4">
      <c r="A396" s="32" t="s">
        <v>842</v>
      </c>
      <c r="B396" s="34" t="s">
        <v>843</v>
      </c>
      <c r="C396" s="33" t="s">
        <v>840</v>
      </c>
      <c r="D396" s="34" t="s">
        <v>841</v>
      </c>
      <c r="E396" s="19">
        <v>0</v>
      </c>
      <c r="F396" s="19">
        <v>363.7</v>
      </c>
      <c r="G396" s="19">
        <v>695.24</v>
      </c>
      <c r="H396" s="69">
        <v>331.54</v>
      </c>
      <c r="I396" s="70" t="s">
        <v>580</v>
      </c>
      <c r="J396" s="71">
        <v>354</v>
      </c>
      <c r="K396" s="70" t="s">
        <v>19</v>
      </c>
      <c r="L396" s="71"/>
      <c r="M396" s="71" t="str">
        <f>IF(AND(I395:I1063="A",K395:K1063="T"),"A",IF(AND(I395:I1063="P",K395:K1063="T"),"P",IF(AND(I395:I1063="C",K395:K1063="T"),"C",IF(AND(I395:I1063="R",K395:K1063="T"),"R",""))))</f>
        <v/>
      </c>
      <c r="N396" s="72" t="s">
        <v>1326</v>
      </c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  <c r="BO396" s="9"/>
      <c r="BP396" s="9"/>
      <c r="BQ396" s="9"/>
      <c r="BR396" s="9"/>
      <c r="BS396" s="9"/>
      <c r="BT396" s="9"/>
      <c r="BU396" s="9"/>
      <c r="BV396" s="9"/>
      <c r="BW396" s="9"/>
      <c r="BX396" s="9"/>
      <c r="BY396" s="9"/>
      <c r="BZ396" s="9"/>
      <c r="CA396" s="9"/>
      <c r="CB396" s="9"/>
      <c r="CC396" s="9"/>
      <c r="CD396" s="9"/>
      <c r="CE396" s="9"/>
      <c r="CF396" s="9"/>
      <c r="CG396" s="9"/>
      <c r="CH396" s="9"/>
      <c r="CI396" s="9"/>
      <c r="CJ396" s="9"/>
      <c r="CK396" s="9"/>
      <c r="CL396" s="9"/>
      <c r="CM396" s="9"/>
      <c r="CN396" s="9"/>
      <c r="CO396" s="9"/>
      <c r="CP396" s="9"/>
      <c r="CQ396" s="9"/>
      <c r="CR396" s="9"/>
      <c r="CS396" s="9"/>
      <c r="CT396" s="9"/>
      <c r="CU396" s="9"/>
      <c r="CV396" s="9"/>
      <c r="CW396" s="9"/>
      <c r="CX396" s="9"/>
      <c r="CY396" s="9"/>
      <c r="CZ396" s="9"/>
      <c r="DA396" s="9"/>
      <c r="DB396" s="9"/>
      <c r="DC396" s="9"/>
      <c r="DD396" s="9"/>
      <c r="DE396" s="9"/>
      <c r="DF396" s="9"/>
    </row>
    <row r="397" spans="1:110" ht="16.5" customHeight="1" x14ac:dyDescent="0.4">
      <c r="A397" s="11"/>
      <c r="B397" s="10"/>
      <c r="C397" s="33" t="s">
        <v>844</v>
      </c>
      <c r="D397" s="34" t="s">
        <v>845</v>
      </c>
      <c r="E397" s="19">
        <v>1860.25</v>
      </c>
      <c r="F397" s="19">
        <v>1398.82</v>
      </c>
      <c r="G397" s="19">
        <v>1530.97</v>
      </c>
      <c r="H397" s="69">
        <v>1992.4</v>
      </c>
      <c r="I397" s="70" t="s">
        <v>580</v>
      </c>
      <c r="J397" s="71">
        <v>355</v>
      </c>
      <c r="K397" s="70" t="s">
        <v>19</v>
      </c>
      <c r="L397" s="71"/>
      <c r="M397" s="71" t="str">
        <f>IF(AND(I396:I1064="A",K396:K1064="T"),"A",IF(AND(I396:I1064="P",K396:K1064="T"),"P",IF(AND(I396:I1064="C",K396:K1064="T"),"C",IF(AND(I396:I1064="R",K396:K1064="T"),"R",""))))</f>
        <v/>
      </c>
      <c r="N397" s="72" t="s">
        <v>1326</v>
      </c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  <c r="BO397" s="9"/>
      <c r="BP397" s="9"/>
      <c r="BQ397" s="9"/>
      <c r="BR397" s="9"/>
      <c r="BS397" s="9"/>
      <c r="BT397" s="9"/>
      <c r="BU397" s="9"/>
      <c r="BV397" s="9"/>
      <c r="BW397" s="9"/>
      <c r="BX397" s="9"/>
      <c r="BY397" s="9"/>
      <c r="BZ397" s="9"/>
      <c r="CA397" s="9"/>
      <c r="CB397" s="9"/>
      <c r="CC397" s="9"/>
      <c r="CD397" s="9"/>
      <c r="CE397" s="9"/>
      <c r="CF397" s="9"/>
      <c r="CG397" s="9"/>
      <c r="CH397" s="9"/>
      <c r="CI397" s="9"/>
      <c r="CJ397" s="9"/>
      <c r="CK397" s="9"/>
      <c r="CL397" s="9"/>
      <c r="CM397" s="9"/>
      <c r="CN397" s="9"/>
      <c r="CO397" s="9"/>
      <c r="CP397" s="9"/>
      <c r="CQ397" s="9"/>
      <c r="CR397" s="9"/>
      <c r="CS397" s="9"/>
      <c r="CT397" s="9"/>
      <c r="CU397" s="9"/>
      <c r="CV397" s="9"/>
      <c r="CW397" s="9"/>
      <c r="CX397" s="9"/>
      <c r="CY397" s="9"/>
      <c r="CZ397" s="9"/>
      <c r="DA397" s="9"/>
      <c r="DB397" s="9"/>
      <c r="DC397" s="9"/>
      <c r="DD397" s="9"/>
      <c r="DE397" s="9"/>
      <c r="DF397" s="9"/>
    </row>
    <row r="398" spans="1:110" ht="16.5" customHeight="1" x14ac:dyDescent="0.4">
      <c r="A398" s="11"/>
      <c r="B398" s="34" t="s">
        <v>846</v>
      </c>
      <c r="C398" s="12"/>
      <c r="D398" s="10"/>
      <c r="E398" s="19">
        <v>1860.25</v>
      </c>
      <c r="F398" s="19">
        <v>1762.52</v>
      </c>
      <c r="G398" s="19">
        <v>2226.21</v>
      </c>
      <c r="H398" s="18">
        <v>2323.94</v>
      </c>
      <c r="I398" s="31" t="s">
        <v>580</v>
      </c>
      <c r="J398" s="3">
        <v>355.5</v>
      </c>
      <c r="K398" s="31" t="s">
        <v>25</v>
      </c>
      <c r="L398" s="8"/>
      <c r="M398" s="35" t="s">
        <v>580</v>
      </c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BP398" s="9"/>
      <c r="BQ398" s="9"/>
      <c r="BR398" s="9"/>
      <c r="BS398" s="9"/>
      <c r="BT398" s="9"/>
      <c r="BU398" s="9"/>
      <c r="BV398" s="9"/>
      <c r="BW398" s="9"/>
      <c r="BX398" s="9"/>
      <c r="BY398" s="9"/>
      <c r="BZ398" s="9"/>
      <c r="CA398" s="9"/>
      <c r="CB398" s="9"/>
      <c r="CC398" s="9"/>
      <c r="CD398" s="9"/>
      <c r="CE398" s="9"/>
      <c r="CF398" s="9"/>
      <c r="CG398" s="9"/>
      <c r="CH398" s="9"/>
      <c r="CI398" s="9"/>
      <c r="CJ398" s="9"/>
      <c r="CK398" s="9"/>
      <c r="CL398" s="9"/>
      <c r="CM398" s="9"/>
      <c r="CN398" s="9"/>
      <c r="CO398" s="9"/>
      <c r="CP398" s="9"/>
      <c r="CQ398" s="9"/>
      <c r="CR398" s="9"/>
      <c r="CS398" s="9"/>
      <c r="CT398" s="9"/>
      <c r="CU398" s="9"/>
      <c r="CV398" s="9"/>
      <c r="CW398" s="9"/>
      <c r="CX398" s="9"/>
      <c r="CY398" s="9"/>
      <c r="CZ398" s="9"/>
      <c r="DA398" s="9"/>
      <c r="DB398" s="9"/>
      <c r="DC398" s="9"/>
      <c r="DD398" s="9"/>
      <c r="DE398" s="9"/>
      <c r="DF398" s="9"/>
    </row>
    <row r="399" spans="1:110" ht="16.5" customHeight="1" x14ac:dyDescent="0.4">
      <c r="A399" s="32" t="s">
        <v>849</v>
      </c>
      <c r="B399" s="34" t="s">
        <v>850</v>
      </c>
      <c r="C399" s="33" t="s">
        <v>847</v>
      </c>
      <c r="D399" s="34" t="s">
        <v>848</v>
      </c>
      <c r="E399" s="19">
        <v>60926.78</v>
      </c>
      <c r="F399" s="19">
        <v>56876.65</v>
      </c>
      <c r="G399" s="19">
        <v>89516.99</v>
      </c>
      <c r="H399" s="36">
        <v>93567.12</v>
      </c>
      <c r="I399" s="31" t="s">
        <v>580</v>
      </c>
      <c r="J399" s="3">
        <v>356</v>
      </c>
      <c r="K399" s="31" t="s">
        <v>19</v>
      </c>
      <c r="L399" s="8"/>
      <c r="M399" s="8" t="str">
        <f>IF(AND(I398:I1066="A",K398:K1066="T"),"A",IF(AND(I398:I1066="P",K398:K1066="T"),"P",IF(AND(I398:I1066="C",K398:K1066="T"),"C",IF(AND(I398:I1066="R",K398:K1066="T"),"R",""))))</f>
        <v/>
      </c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  <c r="BU399" s="9"/>
      <c r="BV399" s="9"/>
      <c r="BW399" s="9"/>
      <c r="BX399" s="9"/>
      <c r="BY399" s="9"/>
      <c r="BZ399" s="9"/>
      <c r="CA399" s="9"/>
      <c r="CB399" s="9"/>
      <c r="CC399" s="9"/>
      <c r="CD399" s="9"/>
      <c r="CE399" s="9"/>
      <c r="CF399" s="9"/>
      <c r="CG399" s="9"/>
      <c r="CH399" s="9"/>
      <c r="CI399" s="9"/>
      <c r="CJ399" s="9"/>
      <c r="CK399" s="9"/>
      <c r="CL399" s="9"/>
      <c r="CM399" s="9"/>
      <c r="CN399" s="9"/>
      <c r="CO399" s="9"/>
      <c r="CP399" s="9"/>
      <c r="CQ399" s="9"/>
      <c r="CR399" s="9"/>
      <c r="CS399" s="9"/>
      <c r="CT399" s="9"/>
      <c r="CU399" s="9"/>
      <c r="CV399" s="9"/>
      <c r="CW399" s="9"/>
      <c r="CX399" s="9"/>
      <c r="CY399" s="9"/>
      <c r="CZ399" s="9"/>
      <c r="DA399" s="9"/>
      <c r="DB399" s="9"/>
      <c r="DC399" s="9"/>
      <c r="DD399" s="9"/>
      <c r="DE399" s="9"/>
      <c r="DF399" s="9"/>
    </row>
    <row r="400" spans="1:110" ht="16.5" customHeight="1" x14ac:dyDescent="0.4">
      <c r="A400" s="11"/>
      <c r="B400" s="10"/>
      <c r="C400" s="33" t="s">
        <v>851</v>
      </c>
      <c r="D400" s="34" t="s">
        <v>852</v>
      </c>
      <c r="E400" s="19">
        <v>1000</v>
      </c>
      <c r="F400" s="19">
        <v>1000</v>
      </c>
      <c r="G400" s="19">
        <v>740</v>
      </c>
      <c r="H400" s="36">
        <v>740</v>
      </c>
      <c r="I400" s="31" t="s">
        <v>580</v>
      </c>
      <c r="J400" s="3">
        <v>357</v>
      </c>
      <c r="K400" s="31" t="s">
        <v>19</v>
      </c>
      <c r="L400" s="8"/>
      <c r="M400" s="8" t="str">
        <f>IF(AND(I399:I1067="A",K399:K1067="T"),"A",IF(AND(I399:I1067="P",K399:K1067="T"),"P",IF(AND(I399:I1067="C",K399:K1067="T"),"C",IF(AND(I399:I1067="R",K399:K1067="T"),"R",""))))</f>
        <v/>
      </c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  <c r="BO400" s="9"/>
      <c r="BP400" s="9"/>
      <c r="BQ400" s="9"/>
      <c r="BR400" s="9"/>
      <c r="BS400" s="9"/>
      <c r="BT400" s="9"/>
      <c r="BU400" s="9"/>
      <c r="BV400" s="9"/>
      <c r="BW400" s="9"/>
      <c r="BX400" s="9"/>
      <c r="BY400" s="9"/>
      <c r="BZ400" s="9"/>
      <c r="CA400" s="9"/>
      <c r="CB400" s="9"/>
      <c r="CC400" s="9"/>
      <c r="CD400" s="9"/>
      <c r="CE400" s="9"/>
      <c r="CF400" s="9"/>
      <c r="CG400" s="9"/>
      <c r="CH400" s="9"/>
      <c r="CI400" s="9"/>
      <c r="CJ400" s="9"/>
      <c r="CK400" s="9"/>
      <c r="CL400" s="9"/>
      <c r="CM400" s="9"/>
      <c r="CN400" s="9"/>
      <c r="CO400" s="9"/>
      <c r="CP400" s="9"/>
      <c r="CQ400" s="9"/>
      <c r="CR400" s="9"/>
      <c r="CS400" s="9"/>
      <c r="CT400" s="9"/>
      <c r="CU400" s="9"/>
      <c r="CV400" s="9"/>
      <c r="CW400" s="9"/>
      <c r="CX400" s="9"/>
      <c r="CY400" s="9"/>
      <c r="CZ400" s="9"/>
      <c r="DA400" s="9"/>
      <c r="DB400" s="9"/>
      <c r="DC400" s="9"/>
      <c r="DD400" s="9"/>
      <c r="DE400" s="9"/>
      <c r="DF400" s="9"/>
    </row>
    <row r="401" spans="1:110" ht="16.5" customHeight="1" x14ac:dyDescent="0.4">
      <c r="A401" s="11"/>
      <c r="B401" s="34" t="s">
        <v>853</v>
      </c>
      <c r="C401" s="12"/>
      <c r="D401" s="10"/>
      <c r="E401" s="19">
        <v>61926.78</v>
      </c>
      <c r="F401" s="19">
        <v>57876.65</v>
      </c>
      <c r="G401" s="19">
        <v>90256.99</v>
      </c>
      <c r="H401" s="18">
        <v>94307.12</v>
      </c>
      <c r="I401" s="31" t="s">
        <v>580</v>
      </c>
      <c r="J401" s="3">
        <v>357.5</v>
      </c>
      <c r="K401" s="31" t="s">
        <v>25</v>
      </c>
      <c r="L401" s="8"/>
      <c r="M401" s="35" t="s">
        <v>580</v>
      </c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  <c r="BO401" s="9"/>
      <c r="BP401" s="9"/>
      <c r="BQ401" s="9"/>
      <c r="BR401" s="9"/>
      <c r="BS401" s="9"/>
      <c r="BT401" s="9"/>
      <c r="BU401" s="9"/>
      <c r="BV401" s="9"/>
      <c r="BW401" s="9"/>
      <c r="BX401" s="9"/>
      <c r="BY401" s="9"/>
      <c r="BZ401" s="9"/>
      <c r="CA401" s="9"/>
      <c r="CB401" s="9"/>
      <c r="CC401" s="9"/>
      <c r="CD401" s="9"/>
      <c r="CE401" s="9"/>
      <c r="CF401" s="9"/>
      <c r="CG401" s="9"/>
      <c r="CH401" s="9"/>
      <c r="CI401" s="9"/>
      <c r="CJ401" s="9"/>
      <c r="CK401" s="9"/>
      <c r="CL401" s="9"/>
      <c r="CM401" s="9"/>
      <c r="CN401" s="9"/>
      <c r="CO401" s="9"/>
      <c r="CP401" s="9"/>
      <c r="CQ401" s="9"/>
      <c r="CR401" s="9"/>
      <c r="CS401" s="9"/>
      <c r="CT401" s="9"/>
      <c r="CU401" s="9"/>
      <c r="CV401" s="9"/>
      <c r="CW401" s="9"/>
      <c r="CX401" s="9"/>
      <c r="CY401" s="9"/>
      <c r="CZ401" s="9"/>
      <c r="DA401" s="9"/>
      <c r="DB401" s="9"/>
      <c r="DC401" s="9"/>
      <c r="DD401" s="9"/>
      <c r="DE401" s="9"/>
      <c r="DF401" s="9"/>
    </row>
    <row r="402" spans="1:110" ht="16.5" customHeight="1" x14ac:dyDescent="0.4">
      <c r="A402" s="11"/>
      <c r="B402" s="34" t="s">
        <v>575</v>
      </c>
      <c r="C402" s="12"/>
      <c r="D402" s="10"/>
      <c r="E402" s="19">
        <v>21093534.829999998</v>
      </c>
      <c r="F402" s="19">
        <v>28405144.309999999</v>
      </c>
      <c r="G402" s="19">
        <v>28384092.329999998</v>
      </c>
      <c r="H402" s="18">
        <v>21072482.850000001</v>
      </c>
      <c r="I402" s="31" t="s">
        <v>580</v>
      </c>
      <c r="J402" s="3">
        <v>357.6</v>
      </c>
      <c r="K402" s="31" t="s">
        <v>574</v>
      </c>
      <c r="L402" s="8"/>
      <c r="M402" s="8" t="str">
        <f t="shared" ref="M402:M423" si="13">IF(AND(I401:I1069="A",K401:K1069="T"),"A",IF(AND(I401:I1069="P",K401:K1069="T"),"P",IF(AND(I401:I1069="C",K401:K1069="T"),"C",IF(AND(I401:I1069="R",K401:K1069="T"),"R",""))))</f>
        <v/>
      </c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  <c r="BO402" s="9"/>
      <c r="BP402" s="9"/>
      <c r="BQ402" s="9"/>
      <c r="BR402" s="9"/>
      <c r="BS402" s="9"/>
      <c r="BT402" s="9"/>
      <c r="BU402" s="9"/>
      <c r="BV402" s="9"/>
      <c r="BW402" s="9"/>
      <c r="BX402" s="9"/>
      <c r="BY402" s="9"/>
      <c r="BZ402" s="9"/>
      <c r="CA402" s="9"/>
      <c r="CB402" s="9"/>
      <c r="CC402" s="9"/>
      <c r="CD402" s="9"/>
      <c r="CE402" s="9"/>
      <c r="CF402" s="9"/>
      <c r="CG402" s="9"/>
      <c r="CH402" s="9"/>
      <c r="CI402" s="9"/>
      <c r="CJ402" s="9"/>
      <c r="CK402" s="9"/>
      <c r="CL402" s="9"/>
      <c r="CM402" s="9"/>
      <c r="CN402" s="9"/>
      <c r="CO402" s="9"/>
      <c r="CP402" s="9"/>
      <c r="CQ402" s="9"/>
      <c r="CR402" s="9"/>
      <c r="CS402" s="9"/>
      <c r="CT402" s="9"/>
      <c r="CU402" s="9"/>
      <c r="CV402" s="9"/>
      <c r="CW402" s="9"/>
      <c r="CX402" s="9"/>
      <c r="CY402" s="9"/>
      <c r="CZ402" s="9"/>
      <c r="DA402" s="9"/>
      <c r="DB402" s="9"/>
      <c r="DC402" s="9"/>
      <c r="DD402" s="9"/>
      <c r="DE402" s="9"/>
      <c r="DF402" s="9"/>
    </row>
    <row r="403" spans="1:110" ht="16.5" customHeight="1" x14ac:dyDescent="0.4">
      <c r="A403" s="11"/>
      <c r="B403" s="34" t="s">
        <v>854</v>
      </c>
      <c r="C403" s="12"/>
      <c r="D403" s="10"/>
      <c r="E403" s="19">
        <v>21093534.829999998</v>
      </c>
      <c r="F403" s="19">
        <v>28405144.309999999</v>
      </c>
      <c r="G403" s="19">
        <v>28384092.329999998</v>
      </c>
      <c r="H403" s="18">
        <v>21072482.850000001</v>
      </c>
      <c r="I403" s="31" t="s">
        <v>580</v>
      </c>
      <c r="J403" s="3">
        <v>357.7</v>
      </c>
      <c r="K403" s="31" t="s">
        <v>574</v>
      </c>
      <c r="L403" s="8"/>
      <c r="M403" s="8" t="str">
        <f t="shared" si="13"/>
        <v/>
      </c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  <c r="BO403" s="9"/>
      <c r="BP403" s="9"/>
      <c r="BQ403" s="9"/>
      <c r="BR403" s="9"/>
      <c r="BS403" s="9"/>
      <c r="BT403" s="9"/>
      <c r="BU403" s="9"/>
      <c r="BV403" s="9"/>
      <c r="BW403" s="9"/>
      <c r="BX403" s="9"/>
      <c r="BY403" s="9"/>
      <c r="BZ403" s="9"/>
      <c r="CA403" s="9"/>
      <c r="CB403" s="9"/>
      <c r="CC403" s="9"/>
      <c r="CD403" s="9"/>
      <c r="CE403" s="9"/>
      <c r="CF403" s="9"/>
      <c r="CG403" s="9"/>
      <c r="CH403" s="9"/>
      <c r="CI403" s="9"/>
      <c r="CJ403" s="9"/>
      <c r="CK403" s="9"/>
      <c r="CL403" s="9"/>
      <c r="CM403" s="9"/>
      <c r="CN403" s="9"/>
      <c r="CO403" s="9"/>
      <c r="CP403" s="9"/>
      <c r="CQ403" s="9"/>
      <c r="CR403" s="9"/>
      <c r="CS403" s="9"/>
      <c r="CT403" s="9"/>
      <c r="CU403" s="9"/>
      <c r="CV403" s="9"/>
      <c r="CW403" s="9"/>
      <c r="CX403" s="9"/>
      <c r="CY403" s="9"/>
      <c r="CZ403" s="9"/>
      <c r="DA403" s="9"/>
      <c r="DB403" s="9"/>
      <c r="DC403" s="9"/>
      <c r="DD403" s="9"/>
      <c r="DE403" s="9"/>
      <c r="DF403" s="9"/>
    </row>
    <row r="404" spans="1:110" ht="16.5" customHeight="1" x14ac:dyDescent="0.4">
      <c r="A404" s="32" t="s">
        <v>855</v>
      </c>
      <c r="B404" s="10"/>
      <c r="C404" s="12"/>
      <c r="D404" s="10"/>
      <c r="E404" s="19">
        <v>0</v>
      </c>
      <c r="F404" s="19">
        <v>0</v>
      </c>
      <c r="G404" s="19">
        <v>0</v>
      </c>
      <c r="H404" s="18">
        <v>0</v>
      </c>
      <c r="I404" s="3"/>
      <c r="J404" s="3">
        <v>357.7</v>
      </c>
      <c r="K404" s="31" t="s">
        <v>17</v>
      </c>
      <c r="L404" s="8"/>
      <c r="M404" s="8" t="str">
        <f t="shared" si="13"/>
        <v/>
      </c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  <c r="BP404" s="9"/>
      <c r="BQ404" s="9"/>
      <c r="BR404" s="9"/>
      <c r="BS404" s="9"/>
      <c r="BT404" s="9"/>
      <c r="BU404" s="9"/>
      <c r="BV404" s="9"/>
      <c r="BW404" s="9"/>
      <c r="BX404" s="9"/>
      <c r="BY404" s="9"/>
      <c r="BZ404" s="9"/>
      <c r="CA404" s="9"/>
      <c r="CB404" s="9"/>
      <c r="CC404" s="9"/>
      <c r="CD404" s="9"/>
      <c r="CE404" s="9"/>
      <c r="CF404" s="9"/>
      <c r="CG404" s="9"/>
      <c r="CH404" s="9"/>
      <c r="CI404" s="9"/>
      <c r="CJ404" s="9"/>
      <c r="CK404" s="9"/>
      <c r="CL404" s="9"/>
      <c r="CM404" s="9"/>
      <c r="CN404" s="9"/>
      <c r="CO404" s="9"/>
      <c r="CP404" s="9"/>
      <c r="CQ404" s="9"/>
      <c r="CR404" s="9"/>
      <c r="CS404" s="9"/>
      <c r="CT404" s="9"/>
      <c r="CU404" s="9"/>
      <c r="CV404" s="9"/>
      <c r="CW404" s="9"/>
      <c r="CX404" s="9"/>
      <c r="CY404" s="9"/>
      <c r="CZ404" s="9"/>
      <c r="DA404" s="9"/>
      <c r="DB404" s="9"/>
      <c r="DC404" s="9"/>
      <c r="DD404" s="9"/>
      <c r="DE404" s="9"/>
      <c r="DF404" s="9"/>
    </row>
    <row r="405" spans="1:110" ht="16.5" customHeight="1" x14ac:dyDescent="0.4">
      <c r="A405" s="32" t="s">
        <v>859</v>
      </c>
      <c r="B405" s="34" t="s">
        <v>860</v>
      </c>
      <c r="C405" s="33" t="s">
        <v>856</v>
      </c>
      <c r="D405" s="34" t="s">
        <v>857</v>
      </c>
      <c r="E405" s="19">
        <v>0</v>
      </c>
      <c r="F405" s="19">
        <v>5969.92</v>
      </c>
      <c r="G405" s="19">
        <v>0</v>
      </c>
      <c r="H405" s="18">
        <v>5969.92</v>
      </c>
      <c r="I405" s="31" t="s">
        <v>858</v>
      </c>
      <c r="J405" s="3">
        <v>358</v>
      </c>
      <c r="K405" s="31" t="s">
        <v>19</v>
      </c>
      <c r="L405" s="8"/>
      <c r="M405" s="8" t="str">
        <f t="shared" si="13"/>
        <v/>
      </c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  <c r="BO405" s="9"/>
      <c r="BP405" s="9"/>
      <c r="BQ405" s="9"/>
      <c r="BR405" s="9"/>
      <c r="BS405" s="9"/>
      <c r="BT405" s="9"/>
      <c r="BU405" s="9"/>
      <c r="BV405" s="9"/>
      <c r="BW405" s="9"/>
      <c r="BX405" s="9"/>
      <c r="BY405" s="9"/>
      <c r="BZ405" s="9"/>
      <c r="CA405" s="9"/>
      <c r="CB405" s="9"/>
      <c r="CC405" s="9"/>
      <c r="CD405" s="9"/>
      <c r="CE405" s="9"/>
      <c r="CF405" s="9"/>
      <c r="CG405" s="9"/>
      <c r="CH405" s="9"/>
      <c r="CI405" s="9"/>
      <c r="CJ405" s="9"/>
      <c r="CK405" s="9"/>
      <c r="CL405" s="9"/>
      <c r="CM405" s="9"/>
      <c r="CN405" s="9"/>
      <c r="CO405" s="9"/>
      <c r="CP405" s="9"/>
      <c r="CQ405" s="9"/>
      <c r="CR405" s="9"/>
      <c r="CS405" s="9"/>
      <c r="CT405" s="9"/>
      <c r="CU405" s="9"/>
      <c r="CV405" s="9"/>
      <c r="CW405" s="9"/>
      <c r="CX405" s="9"/>
      <c r="CY405" s="9"/>
      <c r="CZ405" s="9"/>
      <c r="DA405" s="9"/>
      <c r="DB405" s="9"/>
      <c r="DC405" s="9"/>
      <c r="DD405" s="9"/>
      <c r="DE405" s="9"/>
      <c r="DF405" s="9"/>
    </row>
    <row r="406" spans="1:110" ht="16.5" customHeight="1" x14ac:dyDescent="0.4">
      <c r="A406" s="11"/>
      <c r="B406" s="10"/>
      <c r="C406" s="33" t="s">
        <v>861</v>
      </c>
      <c r="D406" s="34" t="s">
        <v>862</v>
      </c>
      <c r="E406" s="19">
        <v>0</v>
      </c>
      <c r="F406" s="19">
        <v>117891.97</v>
      </c>
      <c r="G406" s="19">
        <v>22.17</v>
      </c>
      <c r="H406" s="18">
        <v>117869.8</v>
      </c>
      <c r="I406" s="31" t="s">
        <v>858</v>
      </c>
      <c r="J406" s="3">
        <v>359</v>
      </c>
      <c r="K406" s="31" t="s">
        <v>19</v>
      </c>
      <c r="L406" s="8"/>
      <c r="M406" s="8" t="str">
        <f t="shared" si="13"/>
        <v/>
      </c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BP406" s="9"/>
      <c r="BQ406" s="9"/>
      <c r="BR406" s="9"/>
      <c r="BS406" s="9"/>
      <c r="BT406" s="9"/>
      <c r="BU406" s="9"/>
      <c r="BV406" s="9"/>
      <c r="BW406" s="9"/>
      <c r="BX406" s="9"/>
      <c r="BY406" s="9"/>
      <c r="BZ406" s="9"/>
      <c r="CA406" s="9"/>
      <c r="CB406" s="9"/>
      <c r="CC406" s="9"/>
      <c r="CD406" s="9"/>
      <c r="CE406" s="9"/>
      <c r="CF406" s="9"/>
      <c r="CG406" s="9"/>
      <c r="CH406" s="9"/>
      <c r="CI406" s="9"/>
      <c r="CJ406" s="9"/>
      <c r="CK406" s="9"/>
      <c r="CL406" s="9"/>
      <c r="CM406" s="9"/>
      <c r="CN406" s="9"/>
      <c r="CO406" s="9"/>
      <c r="CP406" s="9"/>
      <c r="CQ406" s="9"/>
      <c r="CR406" s="9"/>
      <c r="CS406" s="9"/>
      <c r="CT406" s="9"/>
      <c r="CU406" s="9"/>
      <c r="CV406" s="9"/>
      <c r="CW406" s="9"/>
      <c r="CX406" s="9"/>
      <c r="CY406" s="9"/>
      <c r="CZ406" s="9"/>
      <c r="DA406" s="9"/>
      <c r="DB406" s="9"/>
      <c r="DC406" s="9"/>
      <c r="DD406" s="9"/>
      <c r="DE406" s="9"/>
      <c r="DF406" s="9"/>
    </row>
    <row r="407" spans="1:110" ht="16.5" customHeight="1" x14ac:dyDescent="0.4">
      <c r="A407" s="11"/>
      <c r="B407" s="10"/>
      <c r="C407" s="33" t="s">
        <v>863</v>
      </c>
      <c r="D407" s="34" t="s">
        <v>864</v>
      </c>
      <c r="E407" s="19">
        <v>0</v>
      </c>
      <c r="F407" s="19">
        <v>59546.15</v>
      </c>
      <c r="G407" s="19">
        <v>118.46</v>
      </c>
      <c r="H407" s="18">
        <v>59427.69</v>
      </c>
      <c r="I407" s="31" t="s">
        <v>858</v>
      </c>
      <c r="J407" s="3">
        <v>360</v>
      </c>
      <c r="K407" s="31" t="s">
        <v>19</v>
      </c>
      <c r="L407" s="8"/>
      <c r="M407" s="8" t="str">
        <f t="shared" si="13"/>
        <v/>
      </c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  <c r="BO407" s="9"/>
      <c r="BP407" s="9"/>
      <c r="BQ407" s="9"/>
      <c r="BR407" s="9"/>
      <c r="BS407" s="9"/>
      <c r="BT407" s="9"/>
      <c r="BU407" s="9"/>
      <c r="BV407" s="9"/>
      <c r="BW407" s="9"/>
      <c r="BX407" s="9"/>
      <c r="BY407" s="9"/>
      <c r="BZ407" s="9"/>
      <c r="CA407" s="9"/>
      <c r="CB407" s="9"/>
      <c r="CC407" s="9"/>
      <c r="CD407" s="9"/>
      <c r="CE407" s="9"/>
      <c r="CF407" s="9"/>
      <c r="CG407" s="9"/>
      <c r="CH407" s="9"/>
      <c r="CI407" s="9"/>
      <c r="CJ407" s="9"/>
      <c r="CK407" s="9"/>
      <c r="CL407" s="9"/>
      <c r="CM407" s="9"/>
      <c r="CN407" s="9"/>
      <c r="CO407" s="9"/>
      <c r="CP407" s="9"/>
      <c r="CQ407" s="9"/>
      <c r="CR407" s="9"/>
      <c r="CS407" s="9"/>
      <c r="CT407" s="9"/>
      <c r="CU407" s="9"/>
      <c r="CV407" s="9"/>
      <c r="CW407" s="9"/>
      <c r="CX407" s="9"/>
      <c r="CY407" s="9"/>
      <c r="CZ407" s="9"/>
      <c r="DA407" s="9"/>
      <c r="DB407" s="9"/>
      <c r="DC407" s="9"/>
      <c r="DD407" s="9"/>
      <c r="DE407" s="9"/>
      <c r="DF407" s="9"/>
    </row>
    <row r="408" spans="1:110" ht="16.5" customHeight="1" x14ac:dyDescent="0.4">
      <c r="A408" s="11"/>
      <c r="B408" s="10"/>
      <c r="C408" s="33" t="s">
        <v>865</v>
      </c>
      <c r="D408" s="34" t="s">
        <v>866</v>
      </c>
      <c r="E408" s="19">
        <v>0</v>
      </c>
      <c r="F408" s="19">
        <v>32874.33</v>
      </c>
      <c r="G408" s="19">
        <v>90.79</v>
      </c>
      <c r="H408" s="18">
        <v>32783.54</v>
      </c>
      <c r="I408" s="31" t="s">
        <v>858</v>
      </c>
      <c r="J408" s="3">
        <v>361</v>
      </c>
      <c r="K408" s="31" t="s">
        <v>19</v>
      </c>
      <c r="L408" s="8"/>
      <c r="M408" s="8" t="str">
        <f t="shared" si="13"/>
        <v/>
      </c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  <c r="BO408" s="9"/>
      <c r="BP408" s="9"/>
      <c r="BQ408" s="9"/>
      <c r="BR408" s="9"/>
      <c r="BS408" s="9"/>
      <c r="BT408" s="9"/>
      <c r="BU408" s="9"/>
      <c r="BV408" s="9"/>
      <c r="BW408" s="9"/>
      <c r="BX408" s="9"/>
      <c r="BY408" s="9"/>
      <c r="BZ408" s="9"/>
      <c r="CA408" s="9"/>
      <c r="CB408" s="9"/>
      <c r="CC408" s="9"/>
      <c r="CD408" s="9"/>
      <c r="CE408" s="9"/>
      <c r="CF408" s="9"/>
      <c r="CG408" s="9"/>
      <c r="CH408" s="9"/>
      <c r="CI408" s="9"/>
      <c r="CJ408" s="9"/>
      <c r="CK408" s="9"/>
      <c r="CL408" s="9"/>
      <c r="CM408" s="9"/>
      <c r="CN408" s="9"/>
      <c r="CO408" s="9"/>
      <c r="CP408" s="9"/>
      <c r="CQ408" s="9"/>
      <c r="CR408" s="9"/>
      <c r="CS408" s="9"/>
      <c r="CT408" s="9"/>
      <c r="CU408" s="9"/>
      <c r="CV408" s="9"/>
      <c r="CW408" s="9"/>
      <c r="CX408" s="9"/>
      <c r="CY408" s="9"/>
      <c r="CZ408" s="9"/>
      <c r="DA408" s="9"/>
      <c r="DB408" s="9"/>
      <c r="DC408" s="9"/>
      <c r="DD408" s="9"/>
      <c r="DE408" s="9"/>
      <c r="DF408" s="9"/>
    </row>
    <row r="409" spans="1:110" ht="16.5" customHeight="1" x14ac:dyDescent="0.4">
      <c r="A409" s="11"/>
      <c r="B409" s="10"/>
      <c r="C409" s="33" t="s">
        <v>867</v>
      </c>
      <c r="D409" s="34" t="s">
        <v>868</v>
      </c>
      <c r="E409" s="19">
        <v>0</v>
      </c>
      <c r="F409" s="19">
        <v>54899.44</v>
      </c>
      <c r="G409" s="19">
        <v>1304</v>
      </c>
      <c r="H409" s="18">
        <v>53595.44</v>
      </c>
      <c r="I409" s="31" t="s">
        <v>858</v>
      </c>
      <c r="J409" s="3">
        <v>362</v>
      </c>
      <c r="K409" s="31" t="s">
        <v>19</v>
      </c>
      <c r="L409" s="8"/>
      <c r="M409" s="8" t="str">
        <f t="shared" si="13"/>
        <v/>
      </c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  <c r="BO409" s="9"/>
      <c r="BP409" s="9"/>
      <c r="BQ409" s="9"/>
      <c r="BR409" s="9"/>
      <c r="BS409" s="9"/>
      <c r="BT409" s="9"/>
      <c r="BU409" s="9"/>
      <c r="BV409" s="9"/>
      <c r="BW409" s="9"/>
      <c r="BX409" s="9"/>
      <c r="BY409" s="9"/>
      <c r="BZ409" s="9"/>
      <c r="CA409" s="9"/>
      <c r="CB409" s="9"/>
      <c r="CC409" s="9"/>
      <c r="CD409" s="9"/>
      <c r="CE409" s="9"/>
      <c r="CF409" s="9"/>
      <c r="CG409" s="9"/>
      <c r="CH409" s="9"/>
      <c r="CI409" s="9"/>
      <c r="CJ409" s="9"/>
      <c r="CK409" s="9"/>
      <c r="CL409" s="9"/>
      <c r="CM409" s="9"/>
      <c r="CN409" s="9"/>
      <c r="CO409" s="9"/>
      <c r="CP409" s="9"/>
      <c r="CQ409" s="9"/>
      <c r="CR409" s="9"/>
      <c r="CS409" s="9"/>
      <c r="CT409" s="9"/>
      <c r="CU409" s="9"/>
      <c r="CV409" s="9"/>
      <c r="CW409" s="9"/>
      <c r="CX409" s="9"/>
      <c r="CY409" s="9"/>
      <c r="CZ409" s="9"/>
      <c r="DA409" s="9"/>
      <c r="DB409" s="9"/>
      <c r="DC409" s="9"/>
      <c r="DD409" s="9"/>
      <c r="DE409" s="9"/>
      <c r="DF409" s="9"/>
    </row>
    <row r="410" spans="1:110" ht="16.5" customHeight="1" x14ac:dyDescent="0.4">
      <c r="A410" s="11"/>
      <c r="B410" s="10"/>
      <c r="C410" s="33" t="s">
        <v>869</v>
      </c>
      <c r="D410" s="34" t="s">
        <v>870</v>
      </c>
      <c r="E410" s="19">
        <v>0</v>
      </c>
      <c r="F410" s="19">
        <v>199289.61</v>
      </c>
      <c r="G410" s="19">
        <v>2662.45</v>
      </c>
      <c r="H410" s="18">
        <v>196627.16</v>
      </c>
      <c r="I410" s="31" t="s">
        <v>858</v>
      </c>
      <c r="J410" s="3">
        <v>363</v>
      </c>
      <c r="K410" s="31" t="s">
        <v>19</v>
      </c>
      <c r="L410" s="8"/>
      <c r="M410" s="8" t="str">
        <f t="shared" si="13"/>
        <v/>
      </c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  <c r="BO410" s="9"/>
      <c r="BP410" s="9"/>
      <c r="BQ410" s="9"/>
      <c r="BR410" s="9"/>
      <c r="BS410" s="9"/>
      <c r="BT410" s="9"/>
      <c r="BU410" s="9"/>
      <c r="BV410" s="9"/>
      <c r="BW410" s="9"/>
      <c r="BX410" s="9"/>
      <c r="BY410" s="9"/>
      <c r="BZ410" s="9"/>
      <c r="CA410" s="9"/>
      <c r="CB410" s="9"/>
      <c r="CC410" s="9"/>
      <c r="CD410" s="9"/>
      <c r="CE410" s="9"/>
      <c r="CF410" s="9"/>
      <c r="CG410" s="9"/>
      <c r="CH410" s="9"/>
      <c r="CI410" s="9"/>
      <c r="CJ410" s="9"/>
      <c r="CK410" s="9"/>
      <c r="CL410" s="9"/>
      <c r="CM410" s="9"/>
      <c r="CN410" s="9"/>
      <c r="CO410" s="9"/>
      <c r="CP410" s="9"/>
      <c r="CQ410" s="9"/>
      <c r="CR410" s="9"/>
      <c r="CS410" s="9"/>
      <c r="CT410" s="9"/>
      <c r="CU410" s="9"/>
      <c r="CV410" s="9"/>
      <c r="CW410" s="9"/>
      <c r="CX410" s="9"/>
      <c r="CY410" s="9"/>
      <c r="CZ410" s="9"/>
      <c r="DA410" s="9"/>
      <c r="DB410" s="9"/>
      <c r="DC410" s="9"/>
      <c r="DD410" s="9"/>
      <c r="DE410" s="9"/>
      <c r="DF410" s="9"/>
    </row>
    <row r="411" spans="1:110" ht="16.5" customHeight="1" x14ac:dyDescent="0.4">
      <c r="A411" s="11"/>
      <c r="B411" s="10"/>
      <c r="C411" s="33" t="s">
        <v>871</v>
      </c>
      <c r="D411" s="34" t="s">
        <v>872</v>
      </c>
      <c r="E411" s="19">
        <v>0</v>
      </c>
      <c r="F411" s="19">
        <v>81418.73</v>
      </c>
      <c r="G411" s="19">
        <v>3731.4</v>
      </c>
      <c r="H411" s="18">
        <v>77687.33</v>
      </c>
      <c r="I411" s="31" t="s">
        <v>858</v>
      </c>
      <c r="J411" s="3">
        <v>364</v>
      </c>
      <c r="K411" s="31" t="s">
        <v>19</v>
      </c>
      <c r="L411" s="8"/>
      <c r="M411" s="8" t="str">
        <f t="shared" si="13"/>
        <v/>
      </c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  <c r="BO411" s="9"/>
      <c r="BP411" s="9"/>
      <c r="BQ411" s="9"/>
      <c r="BR411" s="9"/>
      <c r="BS411" s="9"/>
      <c r="BT411" s="9"/>
      <c r="BU411" s="9"/>
      <c r="BV411" s="9"/>
      <c r="BW411" s="9"/>
      <c r="BX411" s="9"/>
      <c r="BY411" s="9"/>
      <c r="BZ411" s="9"/>
      <c r="CA411" s="9"/>
      <c r="CB411" s="9"/>
      <c r="CC411" s="9"/>
      <c r="CD411" s="9"/>
      <c r="CE411" s="9"/>
      <c r="CF411" s="9"/>
      <c r="CG411" s="9"/>
      <c r="CH411" s="9"/>
      <c r="CI411" s="9"/>
      <c r="CJ411" s="9"/>
      <c r="CK411" s="9"/>
      <c r="CL411" s="9"/>
      <c r="CM411" s="9"/>
      <c r="CN411" s="9"/>
      <c r="CO411" s="9"/>
      <c r="CP411" s="9"/>
      <c r="CQ411" s="9"/>
      <c r="CR411" s="9"/>
      <c r="CS411" s="9"/>
      <c r="CT411" s="9"/>
      <c r="CU411" s="9"/>
      <c r="CV411" s="9"/>
      <c r="CW411" s="9"/>
      <c r="CX411" s="9"/>
      <c r="CY411" s="9"/>
      <c r="CZ411" s="9"/>
      <c r="DA411" s="9"/>
      <c r="DB411" s="9"/>
      <c r="DC411" s="9"/>
      <c r="DD411" s="9"/>
      <c r="DE411" s="9"/>
      <c r="DF411" s="9"/>
    </row>
    <row r="412" spans="1:110" ht="16.5" customHeight="1" x14ac:dyDescent="0.4">
      <c r="A412" s="11"/>
      <c r="B412" s="10"/>
      <c r="C412" s="33" t="s">
        <v>873</v>
      </c>
      <c r="D412" s="34" t="s">
        <v>874</v>
      </c>
      <c r="E412" s="19">
        <v>0</v>
      </c>
      <c r="F412" s="19">
        <v>43733.7</v>
      </c>
      <c r="G412" s="19">
        <v>0</v>
      </c>
      <c r="H412" s="18">
        <v>43733.7</v>
      </c>
      <c r="I412" s="31" t="s">
        <v>858</v>
      </c>
      <c r="J412" s="3">
        <v>365</v>
      </c>
      <c r="K412" s="31" t="s">
        <v>19</v>
      </c>
      <c r="L412" s="8"/>
      <c r="M412" s="8" t="str">
        <f t="shared" si="13"/>
        <v/>
      </c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  <c r="BL412" s="9"/>
      <c r="BM412" s="9"/>
      <c r="BN412" s="9"/>
      <c r="BO412" s="9"/>
      <c r="BP412" s="9"/>
      <c r="BQ412" s="9"/>
      <c r="BR412" s="9"/>
      <c r="BS412" s="9"/>
      <c r="BT412" s="9"/>
      <c r="BU412" s="9"/>
      <c r="BV412" s="9"/>
      <c r="BW412" s="9"/>
      <c r="BX412" s="9"/>
      <c r="BY412" s="9"/>
      <c r="BZ412" s="9"/>
      <c r="CA412" s="9"/>
      <c r="CB412" s="9"/>
      <c r="CC412" s="9"/>
      <c r="CD412" s="9"/>
      <c r="CE412" s="9"/>
      <c r="CF412" s="9"/>
      <c r="CG412" s="9"/>
      <c r="CH412" s="9"/>
      <c r="CI412" s="9"/>
      <c r="CJ412" s="9"/>
      <c r="CK412" s="9"/>
      <c r="CL412" s="9"/>
      <c r="CM412" s="9"/>
      <c r="CN412" s="9"/>
      <c r="CO412" s="9"/>
      <c r="CP412" s="9"/>
      <c r="CQ412" s="9"/>
      <c r="CR412" s="9"/>
      <c r="CS412" s="9"/>
      <c r="CT412" s="9"/>
      <c r="CU412" s="9"/>
      <c r="CV412" s="9"/>
      <c r="CW412" s="9"/>
      <c r="CX412" s="9"/>
      <c r="CY412" s="9"/>
      <c r="CZ412" s="9"/>
      <c r="DA412" s="9"/>
      <c r="DB412" s="9"/>
      <c r="DC412" s="9"/>
      <c r="DD412" s="9"/>
      <c r="DE412" s="9"/>
      <c r="DF412" s="9"/>
    </row>
    <row r="413" spans="1:110" ht="16.5" customHeight="1" x14ac:dyDescent="0.4">
      <c r="A413" s="11"/>
      <c r="B413" s="10"/>
      <c r="C413" s="33" t="s">
        <v>875</v>
      </c>
      <c r="D413" s="34" t="s">
        <v>876</v>
      </c>
      <c r="E413" s="19">
        <v>0</v>
      </c>
      <c r="F413" s="19">
        <v>81154.11</v>
      </c>
      <c r="G413" s="19">
        <v>7.1</v>
      </c>
      <c r="H413" s="18">
        <v>81147.009999999995</v>
      </c>
      <c r="I413" s="31" t="s">
        <v>858</v>
      </c>
      <c r="J413" s="3">
        <v>366</v>
      </c>
      <c r="K413" s="31" t="s">
        <v>19</v>
      </c>
      <c r="L413" s="8"/>
      <c r="M413" s="8" t="str">
        <f t="shared" si="13"/>
        <v/>
      </c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  <c r="BO413" s="9"/>
      <c r="BP413" s="9"/>
      <c r="BQ413" s="9"/>
      <c r="BR413" s="9"/>
      <c r="BS413" s="9"/>
      <c r="BT413" s="9"/>
      <c r="BU413" s="9"/>
      <c r="BV413" s="9"/>
      <c r="BW413" s="9"/>
      <c r="BX413" s="9"/>
      <c r="BY413" s="9"/>
      <c r="BZ413" s="9"/>
      <c r="CA413" s="9"/>
      <c r="CB413" s="9"/>
      <c r="CC413" s="9"/>
      <c r="CD413" s="9"/>
      <c r="CE413" s="9"/>
      <c r="CF413" s="9"/>
      <c r="CG413" s="9"/>
      <c r="CH413" s="9"/>
      <c r="CI413" s="9"/>
      <c r="CJ413" s="9"/>
      <c r="CK413" s="9"/>
      <c r="CL413" s="9"/>
      <c r="CM413" s="9"/>
      <c r="CN413" s="9"/>
      <c r="CO413" s="9"/>
      <c r="CP413" s="9"/>
      <c r="CQ413" s="9"/>
      <c r="CR413" s="9"/>
      <c r="CS413" s="9"/>
      <c r="CT413" s="9"/>
      <c r="CU413" s="9"/>
      <c r="CV413" s="9"/>
      <c r="CW413" s="9"/>
      <c r="CX413" s="9"/>
      <c r="CY413" s="9"/>
      <c r="CZ413" s="9"/>
      <c r="DA413" s="9"/>
      <c r="DB413" s="9"/>
      <c r="DC413" s="9"/>
      <c r="DD413" s="9"/>
      <c r="DE413" s="9"/>
      <c r="DF413" s="9"/>
    </row>
    <row r="414" spans="1:110" ht="16.5" customHeight="1" x14ac:dyDescent="0.4">
      <c r="A414" s="11"/>
      <c r="B414" s="10"/>
      <c r="C414" s="33" t="s">
        <v>877</v>
      </c>
      <c r="D414" s="34" t="s">
        <v>878</v>
      </c>
      <c r="E414" s="19">
        <v>0</v>
      </c>
      <c r="F414" s="19">
        <v>796251.5</v>
      </c>
      <c r="G414" s="19">
        <v>2576.8200000000002</v>
      </c>
      <c r="H414" s="18">
        <v>793674.68</v>
      </c>
      <c r="I414" s="31" t="s">
        <v>858</v>
      </c>
      <c r="J414" s="3">
        <v>367</v>
      </c>
      <c r="K414" s="31" t="s">
        <v>19</v>
      </c>
      <c r="L414" s="8"/>
      <c r="M414" s="8" t="str">
        <f t="shared" si="13"/>
        <v/>
      </c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  <c r="BT414" s="9"/>
      <c r="BU414" s="9"/>
      <c r="BV414" s="9"/>
      <c r="BW414" s="9"/>
      <c r="BX414" s="9"/>
      <c r="BY414" s="9"/>
      <c r="BZ414" s="9"/>
      <c r="CA414" s="9"/>
      <c r="CB414" s="9"/>
      <c r="CC414" s="9"/>
      <c r="CD414" s="9"/>
      <c r="CE414" s="9"/>
      <c r="CF414" s="9"/>
      <c r="CG414" s="9"/>
      <c r="CH414" s="9"/>
      <c r="CI414" s="9"/>
      <c r="CJ414" s="9"/>
      <c r="CK414" s="9"/>
      <c r="CL414" s="9"/>
      <c r="CM414" s="9"/>
      <c r="CN414" s="9"/>
      <c r="CO414" s="9"/>
      <c r="CP414" s="9"/>
      <c r="CQ414" s="9"/>
      <c r="CR414" s="9"/>
      <c r="CS414" s="9"/>
      <c r="CT414" s="9"/>
      <c r="CU414" s="9"/>
      <c r="CV414" s="9"/>
      <c r="CW414" s="9"/>
      <c r="CX414" s="9"/>
      <c r="CY414" s="9"/>
      <c r="CZ414" s="9"/>
      <c r="DA414" s="9"/>
      <c r="DB414" s="9"/>
      <c r="DC414" s="9"/>
      <c r="DD414" s="9"/>
      <c r="DE414" s="9"/>
      <c r="DF414" s="9"/>
    </row>
    <row r="415" spans="1:110" ht="16.5" customHeight="1" x14ac:dyDescent="0.4">
      <c r="A415" s="11"/>
      <c r="B415" s="10"/>
      <c r="C415" s="33" t="s">
        <v>879</v>
      </c>
      <c r="D415" s="34" t="s">
        <v>880</v>
      </c>
      <c r="E415" s="19">
        <v>0</v>
      </c>
      <c r="F415" s="19">
        <v>6827.54</v>
      </c>
      <c r="G415" s="19">
        <v>0</v>
      </c>
      <c r="H415" s="18">
        <v>6827.54</v>
      </c>
      <c r="I415" s="31" t="s">
        <v>858</v>
      </c>
      <c r="J415" s="3">
        <v>368</v>
      </c>
      <c r="K415" s="31" t="s">
        <v>19</v>
      </c>
      <c r="L415" s="8"/>
      <c r="M415" s="8" t="str">
        <f t="shared" si="13"/>
        <v/>
      </c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  <c r="BT415" s="9"/>
      <c r="BU415" s="9"/>
      <c r="BV415" s="9"/>
      <c r="BW415" s="9"/>
      <c r="BX415" s="9"/>
      <c r="BY415" s="9"/>
      <c r="BZ415" s="9"/>
      <c r="CA415" s="9"/>
      <c r="CB415" s="9"/>
      <c r="CC415" s="9"/>
      <c r="CD415" s="9"/>
      <c r="CE415" s="9"/>
      <c r="CF415" s="9"/>
      <c r="CG415" s="9"/>
      <c r="CH415" s="9"/>
      <c r="CI415" s="9"/>
      <c r="CJ415" s="9"/>
      <c r="CK415" s="9"/>
      <c r="CL415" s="9"/>
      <c r="CM415" s="9"/>
      <c r="CN415" s="9"/>
      <c r="CO415" s="9"/>
      <c r="CP415" s="9"/>
      <c r="CQ415" s="9"/>
      <c r="CR415" s="9"/>
      <c r="CS415" s="9"/>
      <c r="CT415" s="9"/>
      <c r="CU415" s="9"/>
      <c r="CV415" s="9"/>
      <c r="CW415" s="9"/>
      <c r="CX415" s="9"/>
      <c r="CY415" s="9"/>
      <c r="CZ415" s="9"/>
      <c r="DA415" s="9"/>
      <c r="DB415" s="9"/>
      <c r="DC415" s="9"/>
      <c r="DD415" s="9"/>
      <c r="DE415" s="9"/>
      <c r="DF415" s="9"/>
    </row>
    <row r="416" spans="1:110" ht="16.5" customHeight="1" x14ac:dyDescent="0.4">
      <c r="A416" s="11"/>
      <c r="B416" s="10"/>
      <c r="C416" s="33" t="s">
        <v>881</v>
      </c>
      <c r="D416" s="34" t="s">
        <v>882</v>
      </c>
      <c r="E416" s="19">
        <v>0</v>
      </c>
      <c r="F416" s="19">
        <v>160884.51</v>
      </c>
      <c r="G416" s="19">
        <v>0</v>
      </c>
      <c r="H416" s="18">
        <v>160884.51</v>
      </c>
      <c r="I416" s="31" t="s">
        <v>858</v>
      </c>
      <c r="J416" s="3">
        <v>369</v>
      </c>
      <c r="K416" s="31" t="s">
        <v>19</v>
      </c>
      <c r="L416" s="8"/>
      <c r="M416" s="8" t="str">
        <f t="shared" si="13"/>
        <v/>
      </c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9"/>
      <c r="BO416" s="9"/>
      <c r="BP416" s="9"/>
      <c r="BQ416" s="9"/>
      <c r="BR416" s="9"/>
      <c r="BS416" s="9"/>
      <c r="BT416" s="9"/>
      <c r="BU416" s="9"/>
      <c r="BV416" s="9"/>
      <c r="BW416" s="9"/>
      <c r="BX416" s="9"/>
      <c r="BY416" s="9"/>
      <c r="BZ416" s="9"/>
      <c r="CA416" s="9"/>
      <c r="CB416" s="9"/>
      <c r="CC416" s="9"/>
      <c r="CD416" s="9"/>
      <c r="CE416" s="9"/>
      <c r="CF416" s="9"/>
      <c r="CG416" s="9"/>
      <c r="CH416" s="9"/>
      <c r="CI416" s="9"/>
      <c r="CJ416" s="9"/>
      <c r="CK416" s="9"/>
      <c r="CL416" s="9"/>
      <c r="CM416" s="9"/>
      <c r="CN416" s="9"/>
      <c r="CO416" s="9"/>
      <c r="CP416" s="9"/>
      <c r="CQ416" s="9"/>
      <c r="CR416" s="9"/>
      <c r="CS416" s="9"/>
      <c r="CT416" s="9"/>
      <c r="CU416" s="9"/>
      <c r="CV416" s="9"/>
      <c r="CW416" s="9"/>
      <c r="CX416" s="9"/>
      <c r="CY416" s="9"/>
      <c r="CZ416" s="9"/>
      <c r="DA416" s="9"/>
      <c r="DB416" s="9"/>
      <c r="DC416" s="9"/>
      <c r="DD416" s="9"/>
      <c r="DE416" s="9"/>
      <c r="DF416" s="9"/>
    </row>
    <row r="417" spans="1:110" ht="16.5" customHeight="1" x14ac:dyDescent="0.4">
      <c r="A417" s="11"/>
      <c r="B417" s="10"/>
      <c r="C417" s="33" t="s">
        <v>883</v>
      </c>
      <c r="D417" s="34" t="s">
        <v>884</v>
      </c>
      <c r="E417" s="19">
        <v>0</v>
      </c>
      <c r="F417" s="19">
        <v>4150.74</v>
      </c>
      <c r="G417" s="19">
        <v>0</v>
      </c>
      <c r="H417" s="18">
        <v>4150.74</v>
      </c>
      <c r="I417" s="31" t="s">
        <v>858</v>
      </c>
      <c r="J417" s="3">
        <v>370</v>
      </c>
      <c r="K417" s="31" t="s">
        <v>19</v>
      </c>
      <c r="L417" s="8"/>
      <c r="M417" s="8" t="str">
        <f t="shared" si="13"/>
        <v/>
      </c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  <c r="BT417" s="9"/>
      <c r="BU417" s="9"/>
      <c r="BV417" s="9"/>
      <c r="BW417" s="9"/>
      <c r="BX417" s="9"/>
      <c r="BY417" s="9"/>
      <c r="BZ417" s="9"/>
      <c r="CA417" s="9"/>
      <c r="CB417" s="9"/>
      <c r="CC417" s="9"/>
      <c r="CD417" s="9"/>
      <c r="CE417" s="9"/>
      <c r="CF417" s="9"/>
      <c r="CG417" s="9"/>
      <c r="CH417" s="9"/>
      <c r="CI417" s="9"/>
      <c r="CJ417" s="9"/>
      <c r="CK417" s="9"/>
      <c r="CL417" s="9"/>
      <c r="CM417" s="9"/>
      <c r="CN417" s="9"/>
      <c r="CO417" s="9"/>
      <c r="CP417" s="9"/>
      <c r="CQ417" s="9"/>
      <c r="CR417" s="9"/>
      <c r="CS417" s="9"/>
      <c r="CT417" s="9"/>
      <c r="CU417" s="9"/>
      <c r="CV417" s="9"/>
      <c r="CW417" s="9"/>
      <c r="CX417" s="9"/>
      <c r="CY417" s="9"/>
      <c r="CZ417" s="9"/>
      <c r="DA417" s="9"/>
      <c r="DB417" s="9"/>
      <c r="DC417" s="9"/>
      <c r="DD417" s="9"/>
      <c r="DE417" s="9"/>
      <c r="DF417" s="9"/>
    </row>
    <row r="418" spans="1:110" ht="16.5" customHeight="1" x14ac:dyDescent="0.4">
      <c r="A418" s="11"/>
      <c r="B418" s="10"/>
      <c r="C418" s="33" t="s">
        <v>885</v>
      </c>
      <c r="D418" s="34" t="s">
        <v>886</v>
      </c>
      <c r="E418" s="19">
        <v>0</v>
      </c>
      <c r="F418" s="19">
        <v>6130.33</v>
      </c>
      <c r="G418" s="19">
        <v>0</v>
      </c>
      <c r="H418" s="18">
        <v>6130.33</v>
      </c>
      <c r="I418" s="31" t="s">
        <v>858</v>
      </c>
      <c r="J418" s="3">
        <v>371</v>
      </c>
      <c r="K418" s="31" t="s">
        <v>19</v>
      </c>
      <c r="L418" s="8"/>
      <c r="M418" s="8" t="str">
        <f t="shared" si="13"/>
        <v/>
      </c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  <c r="BT418" s="9"/>
      <c r="BU418" s="9"/>
      <c r="BV418" s="9"/>
      <c r="BW418" s="9"/>
      <c r="BX418" s="9"/>
      <c r="BY418" s="9"/>
      <c r="BZ418" s="9"/>
      <c r="CA418" s="9"/>
      <c r="CB418" s="9"/>
      <c r="CC418" s="9"/>
      <c r="CD418" s="9"/>
      <c r="CE418" s="9"/>
      <c r="CF418" s="9"/>
      <c r="CG418" s="9"/>
      <c r="CH418" s="9"/>
      <c r="CI418" s="9"/>
      <c r="CJ418" s="9"/>
      <c r="CK418" s="9"/>
      <c r="CL418" s="9"/>
      <c r="CM418" s="9"/>
      <c r="CN418" s="9"/>
      <c r="CO418" s="9"/>
      <c r="CP418" s="9"/>
      <c r="CQ418" s="9"/>
      <c r="CR418" s="9"/>
      <c r="CS418" s="9"/>
      <c r="CT418" s="9"/>
      <c r="CU418" s="9"/>
      <c r="CV418" s="9"/>
      <c r="CW418" s="9"/>
      <c r="CX418" s="9"/>
      <c r="CY418" s="9"/>
      <c r="CZ418" s="9"/>
      <c r="DA418" s="9"/>
      <c r="DB418" s="9"/>
      <c r="DC418" s="9"/>
      <c r="DD418" s="9"/>
      <c r="DE418" s="9"/>
      <c r="DF418" s="9"/>
    </row>
    <row r="419" spans="1:110" ht="16.5" customHeight="1" x14ac:dyDescent="0.4">
      <c r="A419" s="11"/>
      <c r="B419" s="10"/>
      <c r="C419" s="33" t="s">
        <v>887</v>
      </c>
      <c r="D419" s="34" t="s">
        <v>888</v>
      </c>
      <c r="E419" s="19">
        <v>0</v>
      </c>
      <c r="F419" s="19">
        <v>185794.71</v>
      </c>
      <c r="G419" s="19">
        <v>0</v>
      </c>
      <c r="H419" s="18">
        <v>185794.71</v>
      </c>
      <c r="I419" s="31" t="s">
        <v>858</v>
      </c>
      <c r="J419" s="3">
        <v>372</v>
      </c>
      <c r="K419" s="31" t="s">
        <v>19</v>
      </c>
      <c r="L419" s="8"/>
      <c r="M419" s="8" t="str">
        <f t="shared" si="13"/>
        <v/>
      </c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  <c r="BT419" s="9"/>
      <c r="BU419" s="9"/>
      <c r="BV419" s="9"/>
      <c r="BW419" s="9"/>
      <c r="BX419" s="9"/>
      <c r="BY419" s="9"/>
      <c r="BZ419" s="9"/>
      <c r="CA419" s="9"/>
      <c r="CB419" s="9"/>
      <c r="CC419" s="9"/>
      <c r="CD419" s="9"/>
      <c r="CE419" s="9"/>
      <c r="CF419" s="9"/>
      <c r="CG419" s="9"/>
      <c r="CH419" s="9"/>
      <c r="CI419" s="9"/>
      <c r="CJ419" s="9"/>
      <c r="CK419" s="9"/>
      <c r="CL419" s="9"/>
      <c r="CM419" s="9"/>
      <c r="CN419" s="9"/>
      <c r="CO419" s="9"/>
      <c r="CP419" s="9"/>
      <c r="CQ419" s="9"/>
      <c r="CR419" s="9"/>
      <c r="CS419" s="9"/>
      <c r="CT419" s="9"/>
      <c r="CU419" s="9"/>
      <c r="CV419" s="9"/>
      <c r="CW419" s="9"/>
      <c r="CX419" s="9"/>
      <c r="CY419" s="9"/>
      <c r="CZ419" s="9"/>
      <c r="DA419" s="9"/>
      <c r="DB419" s="9"/>
      <c r="DC419" s="9"/>
      <c r="DD419" s="9"/>
      <c r="DE419" s="9"/>
      <c r="DF419" s="9"/>
    </row>
    <row r="420" spans="1:110" ht="16.5" customHeight="1" x14ac:dyDescent="0.4">
      <c r="A420" s="11"/>
      <c r="B420" s="10"/>
      <c r="C420" s="33" t="s">
        <v>889</v>
      </c>
      <c r="D420" s="34" t="s">
        <v>890</v>
      </c>
      <c r="E420" s="19">
        <v>0</v>
      </c>
      <c r="F420" s="19">
        <v>152.44999999999999</v>
      </c>
      <c r="G420" s="19">
        <v>0</v>
      </c>
      <c r="H420" s="18">
        <v>152.44999999999999</v>
      </c>
      <c r="I420" s="31" t="s">
        <v>858</v>
      </c>
      <c r="J420" s="3">
        <v>373</v>
      </c>
      <c r="K420" s="31" t="s">
        <v>19</v>
      </c>
      <c r="L420" s="8"/>
      <c r="M420" s="8" t="str">
        <f t="shared" si="13"/>
        <v/>
      </c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BP420" s="9"/>
      <c r="BQ420" s="9"/>
      <c r="BR420" s="9"/>
      <c r="BS420" s="9"/>
      <c r="BT420" s="9"/>
      <c r="BU420" s="9"/>
      <c r="BV420" s="9"/>
      <c r="BW420" s="9"/>
      <c r="BX420" s="9"/>
      <c r="BY420" s="9"/>
      <c r="BZ420" s="9"/>
      <c r="CA420" s="9"/>
      <c r="CB420" s="9"/>
      <c r="CC420" s="9"/>
      <c r="CD420" s="9"/>
      <c r="CE420" s="9"/>
      <c r="CF420" s="9"/>
      <c r="CG420" s="9"/>
      <c r="CH420" s="9"/>
      <c r="CI420" s="9"/>
      <c r="CJ420" s="9"/>
      <c r="CK420" s="9"/>
      <c r="CL420" s="9"/>
      <c r="CM420" s="9"/>
      <c r="CN420" s="9"/>
      <c r="CO420" s="9"/>
      <c r="CP420" s="9"/>
      <c r="CQ420" s="9"/>
      <c r="CR420" s="9"/>
      <c r="CS420" s="9"/>
      <c r="CT420" s="9"/>
      <c r="CU420" s="9"/>
      <c r="CV420" s="9"/>
      <c r="CW420" s="9"/>
      <c r="CX420" s="9"/>
      <c r="CY420" s="9"/>
      <c r="CZ420" s="9"/>
      <c r="DA420" s="9"/>
      <c r="DB420" s="9"/>
      <c r="DC420" s="9"/>
      <c r="DD420" s="9"/>
      <c r="DE420" s="9"/>
      <c r="DF420" s="9"/>
    </row>
    <row r="421" spans="1:110" ht="16.5" customHeight="1" x14ac:dyDescent="0.4">
      <c r="A421" s="11"/>
      <c r="B421" s="10"/>
      <c r="C421" s="33" t="s">
        <v>891</v>
      </c>
      <c r="D421" s="34" t="s">
        <v>892</v>
      </c>
      <c r="E421" s="19">
        <v>0</v>
      </c>
      <c r="F421" s="19">
        <v>2327.7600000000002</v>
      </c>
      <c r="G421" s="19">
        <v>0</v>
      </c>
      <c r="H421" s="18">
        <v>2327.7600000000002</v>
      </c>
      <c r="I421" s="31" t="s">
        <v>858</v>
      </c>
      <c r="J421" s="3">
        <v>374</v>
      </c>
      <c r="K421" s="31" t="s">
        <v>19</v>
      </c>
      <c r="L421" s="8"/>
      <c r="M421" s="8" t="str">
        <f t="shared" si="13"/>
        <v/>
      </c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  <c r="BO421" s="9"/>
      <c r="BP421" s="9"/>
      <c r="BQ421" s="9"/>
      <c r="BR421" s="9"/>
      <c r="BS421" s="9"/>
      <c r="BT421" s="9"/>
      <c r="BU421" s="9"/>
      <c r="BV421" s="9"/>
      <c r="BW421" s="9"/>
      <c r="BX421" s="9"/>
      <c r="BY421" s="9"/>
      <c r="BZ421" s="9"/>
      <c r="CA421" s="9"/>
      <c r="CB421" s="9"/>
      <c r="CC421" s="9"/>
      <c r="CD421" s="9"/>
      <c r="CE421" s="9"/>
      <c r="CF421" s="9"/>
      <c r="CG421" s="9"/>
      <c r="CH421" s="9"/>
      <c r="CI421" s="9"/>
      <c r="CJ421" s="9"/>
      <c r="CK421" s="9"/>
      <c r="CL421" s="9"/>
      <c r="CM421" s="9"/>
      <c r="CN421" s="9"/>
      <c r="CO421" s="9"/>
      <c r="CP421" s="9"/>
      <c r="CQ421" s="9"/>
      <c r="CR421" s="9"/>
      <c r="CS421" s="9"/>
      <c r="CT421" s="9"/>
      <c r="CU421" s="9"/>
      <c r="CV421" s="9"/>
      <c r="CW421" s="9"/>
      <c r="CX421" s="9"/>
      <c r="CY421" s="9"/>
      <c r="CZ421" s="9"/>
      <c r="DA421" s="9"/>
      <c r="DB421" s="9"/>
      <c r="DC421" s="9"/>
      <c r="DD421" s="9"/>
      <c r="DE421" s="9"/>
      <c r="DF421" s="9"/>
    </row>
    <row r="422" spans="1:110" ht="16.5" customHeight="1" x14ac:dyDescent="0.4">
      <c r="A422" s="11"/>
      <c r="B422" s="10"/>
      <c r="C422" s="33" t="s">
        <v>893</v>
      </c>
      <c r="D422" s="34" t="s">
        <v>894</v>
      </c>
      <c r="E422" s="19">
        <v>0</v>
      </c>
      <c r="F422" s="19">
        <v>2244.67</v>
      </c>
      <c r="G422" s="19">
        <v>0</v>
      </c>
      <c r="H422" s="18">
        <v>2244.67</v>
      </c>
      <c r="I422" s="31" t="s">
        <v>858</v>
      </c>
      <c r="J422" s="3">
        <v>375</v>
      </c>
      <c r="K422" s="31" t="s">
        <v>19</v>
      </c>
      <c r="L422" s="8"/>
      <c r="M422" s="8" t="str">
        <f t="shared" si="13"/>
        <v/>
      </c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  <c r="BO422" s="9"/>
      <c r="BP422" s="9"/>
      <c r="BQ422" s="9"/>
      <c r="BR422" s="9"/>
      <c r="BS422" s="9"/>
      <c r="BT422" s="9"/>
      <c r="BU422" s="9"/>
      <c r="BV422" s="9"/>
      <c r="BW422" s="9"/>
      <c r="BX422" s="9"/>
      <c r="BY422" s="9"/>
      <c r="BZ422" s="9"/>
      <c r="CA422" s="9"/>
      <c r="CB422" s="9"/>
      <c r="CC422" s="9"/>
      <c r="CD422" s="9"/>
      <c r="CE422" s="9"/>
      <c r="CF422" s="9"/>
      <c r="CG422" s="9"/>
      <c r="CH422" s="9"/>
      <c r="CI422" s="9"/>
      <c r="CJ422" s="9"/>
      <c r="CK422" s="9"/>
      <c r="CL422" s="9"/>
      <c r="CM422" s="9"/>
      <c r="CN422" s="9"/>
      <c r="CO422" s="9"/>
      <c r="CP422" s="9"/>
      <c r="CQ422" s="9"/>
      <c r="CR422" s="9"/>
      <c r="CS422" s="9"/>
      <c r="CT422" s="9"/>
      <c r="CU422" s="9"/>
      <c r="CV422" s="9"/>
      <c r="CW422" s="9"/>
      <c r="CX422" s="9"/>
      <c r="CY422" s="9"/>
      <c r="CZ422" s="9"/>
      <c r="DA422" s="9"/>
      <c r="DB422" s="9"/>
      <c r="DC422" s="9"/>
      <c r="DD422" s="9"/>
      <c r="DE422" s="9"/>
      <c r="DF422" s="9"/>
    </row>
    <row r="423" spans="1:110" ht="16.5" customHeight="1" x14ac:dyDescent="0.4">
      <c r="A423" s="11"/>
      <c r="B423" s="10"/>
      <c r="C423" s="33" t="s">
        <v>895</v>
      </c>
      <c r="D423" s="34" t="s">
        <v>896</v>
      </c>
      <c r="E423" s="19">
        <v>0</v>
      </c>
      <c r="F423" s="19">
        <v>31832.29</v>
      </c>
      <c r="G423" s="19">
        <v>0</v>
      </c>
      <c r="H423" s="18">
        <v>31832.29</v>
      </c>
      <c r="I423" s="31" t="s">
        <v>858</v>
      </c>
      <c r="J423" s="3">
        <v>376</v>
      </c>
      <c r="K423" s="31" t="s">
        <v>19</v>
      </c>
      <c r="L423" s="8"/>
      <c r="M423" s="8" t="str">
        <f t="shared" si="13"/>
        <v/>
      </c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  <c r="BP423" s="9"/>
      <c r="BQ423" s="9"/>
      <c r="BR423" s="9"/>
      <c r="BS423" s="9"/>
      <c r="BT423" s="9"/>
      <c r="BU423" s="9"/>
      <c r="BV423" s="9"/>
      <c r="BW423" s="9"/>
      <c r="BX423" s="9"/>
      <c r="BY423" s="9"/>
      <c r="BZ423" s="9"/>
      <c r="CA423" s="9"/>
      <c r="CB423" s="9"/>
      <c r="CC423" s="9"/>
      <c r="CD423" s="9"/>
      <c r="CE423" s="9"/>
      <c r="CF423" s="9"/>
      <c r="CG423" s="9"/>
      <c r="CH423" s="9"/>
      <c r="CI423" s="9"/>
      <c r="CJ423" s="9"/>
      <c r="CK423" s="9"/>
      <c r="CL423" s="9"/>
      <c r="CM423" s="9"/>
      <c r="CN423" s="9"/>
      <c r="CO423" s="9"/>
      <c r="CP423" s="9"/>
      <c r="CQ423" s="9"/>
      <c r="CR423" s="9"/>
      <c r="CS423" s="9"/>
      <c r="CT423" s="9"/>
      <c r="CU423" s="9"/>
      <c r="CV423" s="9"/>
      <c r="CW423" s="9"/>
      <c r="CX423" s="9"/>
      <c r="CY423" s="9"/>
      <c r="CZ423" s="9"/>
      <c r="DA423" s="9"/>
      <c r="DB423" s="9"/>
      <c r="DC423" s="9"/>
      <c r="DD423" s="9"/>
      <c r="DE423" s="9"/>
      <c r="DF423" s="9"/>
    </row>
    <row r="424" spans="1:110" ht="16.5" customHeight="1" x14ac:dyDescent="0.4">
      <c r="A424" s="11"/>
      <c r="B424" s="34" t="s">
        <v>897</v>
      </c>
      <c r="C424" s="12"/>
      <c r="D424" s="10"/>
      <c r="E424" s="19">
        <v>0</v>
      </c>
      <c r="F424" s="19">
        <v>1873374.46</v>
      </c>
      <c r="G424" s="19">
        <v>10513.19</v>
      </c>
      <c r="H424" s="18">
        <v>1862861.27</v>
      </c>
      <c r="I424" s="31" t="s">
        <v>858</v>
      </c>
      <c r="J424" s="3">
        <v>376.5</v>
      </c>
      <c r="K424" s="31" t="s">
        <v>25</v>
      </c>
      <c r="L424" s="8"/>
      <c r="M424" s="35" t="s">
        <v>858</v>
      </c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  <c r="BT424" s="9"/>
      <c r="BU424" s="9"/>
      <c r="BV424" s="9"/>
      <c r="BW424" s="9"/>
      <c r="BX424" s="9"/>
      <c r="BY424" s="9"/>
      <c r="BZ424" s="9"/>
      <c r="CA424" s="9"/>
      <c r="CB424" s="9"/>
      <c r="CC424" s="9"/>
      <c r="CD424" s="9"/>
      <c r="CE424" s="9"/>
      <c r="CF424" s="9"/>
      <c r="CG424" s="9"/>
      <c r="CH424" s="9"/>
      <c r="CI424" s="9"/>
      <c r="CJ424" s="9"/>
      <c r="CK424" s="9"/>
      <c r="CL424" s="9"/>
      <c r="CM424" s="9"/>
      <c r="CN424" s="9"/>
      <c r="CO424" s="9"/>
      <c r="CP424" s="9"/>
      <c r="CQ424" s="9"/>
      <c r="CR424" s="9"/>
      <c r="CS424" s="9"/>
      <c r="CT424" s="9"/>
      <c r="CU424" s="9"/>
      <c r="CV424" s="9"/>
      <c r="CW424" s="9"/>
      <c r="CX424" s="9"/>
      <c r="CY424" s="9"/>
      <c r="CZ424" s="9"/>
      <c r="DA424" s="9"/>
      <c r="DB424" s="9"/>
      <c r="DC424" s="9"/>
      <c r="DD424" s="9"/>
      <c r="DE424" s="9"/>
      <c r="DF424" s="9"/>
    </row>
    <row r="425" spans="1:110" ht="16.5" customHeight="1" x14ac:dyDescent="0.4">
      <c r="A425" s="32" t="s">
        <v>900</v>
      </c>
      <c r="B425" s="34" t="s">
        <v>901</v>
      </c>
      <c r="C425" s="33" t="s">
        <v>898</v>
      </c>
      <c r="D425" s="34" t="s">
        <v>899</v>
      </c>
      <c r="E425" s="19">
        <v>0</v>
      </c>
      <c r="F425" s="19">
        <v>53135.1</v>
      </c>
      <c r="G425" s="19">
        <v>2600.59</v>
      </c>
      <c r="H425" s="18">
        <v>50534.51</v>
      </c>
      <c r="I425" s="31" t="s">
        <v>858</v>
      </c>
      <c r="J425" s="3">
        <v>377</v>
      </c>
      <c r="K425" s="31" t="s">
        <v>19</v>
      </c>
      <c r="L425" s="8"/>
      <c r="M425" s="8" t="str">
        <f t="shared" ref="M425:M467" si="14">IF(AND(I424:I1092="A",K424:K1092="T"),"A",IF(AND(I424:I1092="P",K424:K1092="T"),"P",IF(AND(I424:I1092="C",K424:K1092="T"),"C",IF(AND(I424:I1092="R",K424:K1092="T"),"R",""))))</f>
        <v/>
      </c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  <c r="BO425" s="9"/>
      <c r="BP425" s="9"/>
      <c r="BQ425" s="9"/>
      <c r="BR425" s="9"/>
      <c r="BS425" s="9"/>
      <c r="BT425" s="9"/>
      <c r="BU425" s="9"/>
      <c r="BV425" s="9"/>
      <c r="BW425" s="9"/>
      <c r="BX425" s="9"/>
      <c r="BY425" s="9"/>
      <c r="BZ425" s="9"/>
      <c r="CA425" s="9"/>
      <c r="CB425" s="9"/>
      <c r="CC425" s="9"/>
      <c r="CD425" s="9"/>
      <c r="CE425" s="9"/>
      <c r="CF425" s="9"/>
      <c r="CG425" s="9"/>
      <c r="CH425" s="9"/>
      <c r="CI425" s="9"/>
      <c r="CJ425" s="9"/>
      <c r="CK425" s="9"/>
      <c r="CL425" s="9"/>
      <c r="CM425" s="9"/>
      <c r="CN425" s="9"/>
      <c r="CO425" s="9"/>
      <c r="CP425" s="9"/>
      <c r="CQ425" s="9"/>
      <c r="CR425" s="9"/>
      <c r="CS425" s="9"/>
      <c r="CT425" s="9"/>
      <c r="CU425" s="9"/>
      <c r="CV425" s="9"/>
      <c r="CW425" s="9"/>
      <c r="CX425" s="9"/>
      <c r="CY425" s="9"/>
      <c r="CZ425" s="9"/>
      <c r="DA425" s="9"/>
      <c r="DB425" s="9"/>
      <c r="DC425" s="9"/>
      <c r="DD425" s="9"/>
      <c r="DE425" s="9"/>
      <c r="DF425" s="9"/>
    </row>
    <row r="426" spans="1:110" ht="16.5" customHeight="1" x14ac:dyDescent="0.4">
      <c r="A426" s="11"/>
      <c r="B426" s="10"/>
      <c r="C426" s="33" t="s">
        <v>902</v>
      </c>
      <c r="D426" s="34" t="s">
        <v>903</v>
      </c>
      <c r="E426" s="19">
        <v>0</v>
      </c>
      <c r="F426" s="19">
        <v>1319070.56</v>
      </c>
      <c r="G426" s="19">
        <v>74326.850000000006</v>
      </c>
      <c r="H426" s="18">
        <v>1244743.71</v>
      </c>
      <c r="I426" s="31" t="s">
        <v>858</v>
      </c>
      <c r="J426" s="3">
        <v>378</v>
      </c>
      <c r="K426" s="31" t="s">
        <v>19</v>
      </c>
      <c r="L426" s="8"/>
      <c r="M426" s="8" t="str">
        <f t="shared" si="14"/>
        <v/>
      </c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BP426" s="9"/>
      <c r="BQ426" s="9"/>
      <c r="BR426" s="9"/>
      <c r="BS426" s="9"/>
      <c r="BT426" s="9"/>
      <c r="BU426" s="9"/>
      <c r="BV426" s="9"/>
      <c r="BW426" s="9"/>
      <c r="BX426" s="9"/>
      <c r="BY426" s="9"/>
      <c r="BZ426" s="9"/>
      <c r="CA426" s="9"/>
      <c r="CB426" s="9"/>
      <c r="CC426" s="9"/>
      <c r="CD426" s="9"/>
      <c r="CE426" s="9"/>
      <c r="CF426" s="9"/>
      <c r="CG426" s="9"/>
      <c r="CH426" s="9"/>
      <c r="CI426" s="9"/>
      <c r="CJ426" s="9"/>
      <c r="CK426" s="9"/>
      <c r="CL426" s="9"/>
      <c r="CM426" s="9"/>
      <c r="CN426" s="9"/>
      <c r="CO426" s="9"/>
      <c r="CP426" s="9"/>
      <c r="CQ426" s="9"/>
      <c r="CR426" s="9"/>
      <c r="CS426" s="9"/>
      <c r="CT426" s="9"/>
      <c r="CU426" s="9"/>
      <c r="CV426" s="9"/>
      <c r="CW426" s="9"/>
      <c r="CX426" s="9"/>
      <c r="CY426" s="9"/>
      <c r="CZ426" s="9"/>
      <c r="DA426" s="9"/>
      <c r="DB426" s="9"/>
      <c r="DC426" s="9"/>
      <c r="DD426" s="9"/>
      <c r="DE426" s="9"/>
      <c r="DF426" s="9"/>
    </row>
    <row r="427" spans="1:110" ht="16.5" customHeight="1" x14ac:dyDescent="0.4">
      <c r="A427" s="11"/>
      <c r="B427" s="10"/>
      <c r="C427" s="33" t="s">
        <v>904</v>
      </c>
      <c r="D427" s="34" t="s">
        <v>905</v>
      </c>
      <c r="E427" s="19">
        <v>0</v>
      </c>
      <c r="F427" s="19">
        <v>49768.45</v>
      </c>
      <c r="G427" s="19">
        <v>0</v>
      </c>
      <c r="H427" s="18">
        <v>49768.45</v>
      </c>
      <c r="I427" s="31" t="s">
        <v>858</v>
      </c>
      <c r="J427" s="3">
        <v>379</v>
      </c>
      <c r="K427" s="31" t="s">
        <v>19</v>
      </c>
      <c r="L427" s="8"/>
      <c r="M427" s="8" t="str">
        <f t="shared" si="14"/>
        <v/>
      </c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  <c r="BO427" s="9"/>
      <c r="BP427" s="9"/>
      <c r="BQ427" s="9"/>
      <c r="BR427" s="9"/>
      <c r="BS427" s="9"/>
      <c r="BT427" s="9"/>
      <c r="BU427" s="9"/>
      <c r="BV427" s="9"/>
      <c r="BW427" s="9"/>
      <c r="BX427" s="9"/>
      <c r="BY427" s="9"/>
      <c r="BZ427" s="9"/>
      <c r="CA427" s="9"/>
      <c r="CB427" s="9"/>
      <c r="CC427" s="9"/>
      <c r="CD427" s="9"/>
      <c r="CE427" s="9"/>
      <c r="CF427" s="9"/>
      <c r="CG427" s="9"/>
      <c r="CH427" s="9"/>
      <c r="CI427" s="9"/>
      <c r="CJ427" s="9"/>
      <c r="CK427" s="9"/>
      <c r="CL427" s="9"/>
      <c r="CM427" s="9"/>
      <c r="CN427" s="9"/>
      <c r="CO427" s="9"/>
      <c r="CP427" s="9"/>
      <c r="CQ427" s="9"/>
      <c r="CR427" s="9"/>
      <c r="CS427" s="9"/>
      <c r="CT427" s="9"/>
      <c r="CU427" s="9"/>
      <c r="CV427" s="9"/>
      <c r="CW427" s="9"/>
      <c r="CX427" s="9"/>
      <c r="CY427" s="9"/>
      <c r="CZ427" s="9"/>
      <c r="DA427" s="9"/>
      <c r="DB427" s="9"/>
      <c r="DC427" s="9"/>
      <c r="DD427" s="9"/>
      <c r="DE427" s="9"/>
      <c r="DF427" s="9"/>
    </row>
    <row r="428" spans="1:110" ht="16.5" customHeight="1" x14ac:dyDescent="0.4">
      <c r="A428" s="11"/>
      <c r="B428" s="10"/>
      <c r="C428" s="33" t="s">
        <v>906</v>
      </c>
      <c r="D428" s="34" t="s">
        <v>907</v>
      </c>
      <c r="E428" s="19">
        <v>0</v>
      </c>
      <c r="F428" s="19">
        <v>172280.49</v>
      </c>
      <c r="G428" s="19">
        <v>0</v>
      </c>
      <c r="H428" s="18">
        <v>172280.49</v>
      </c>
      <c r="I428" s="31" t="s">
        <v>858</v>
      </c>
      <c r="J428" s="3">
        <v>380</v>
      </c>
      <c r="K428" s="31" t="s">
        <v>19</v>
      </c>
      <c r="L428" s="8"/>
      <c r="M428" s="8" t="str">
        <f t="shared" si="14"/>
        <v/>
      </c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  <c r="BT428" s="9"/>
      <c r="BU428" s="9"/>
      <c r="BV428" s="9"/>
      <c r="BW428" s="9"/>
      <c r="BX428" s="9"/>
      <c r="BY428" s="9"/>
      <c r="BZ428" s="9"/>
      <c r="CA428" s="9"/>
      <c r="CB428" s="9"/>
      <c r="CC428" s="9"/>
      <c r="CD428" s="9"/>
      <c r="CE428" s="9"/>
      <c r="CF428" s="9"/>
      <c r="CG428" s="9"/>
      <c r="CH428" s="9"/>
      <c r="CI428" s="9"/>
      <c r="CJ428" s="9"/>
      <c r="CK428" s="9"/>
      <c r="CL428" s="9"/>
      <c r="CM428" s="9"/>
      <c r="CN428" s="9"/>
      <c r="CO428" s="9"/>
      <c r="CP428" s="9"/>
      <c r="CQ428" s="9"/>
      <c r="CR428" s="9"/>
      <c r="CS428" s="9"/>
      <c r="CT428" s="9"/>
      <c r="CU428" s="9"/>
      <c r="CV428" s="9"/>
      <c r="CW428" s="9"/>
      <c r="CX428" s="9"/>
      <c r="CY428" s="9"/>
      <c r="CZ428" s="9"/>
      <c r="DA428" s="9"/>
      <c r="DB428" s="9"/>
      <c r="DC428" s="9"/>
      <c r="DD428" s="9"/>
      <c r="DE428" s="9"/>
      <c r="DF428" s="9"/>
    </row>
    <row r="429" spans="1:110" ht="16.5" customHeight="1" x14ac:dyDescent="0.4">
      <c r="A429" s="11"/>
      <c r="B429" s="10"/>
      <c r="C429" s="33" t="s">
        <v>908</v>
      </c>
      <c r="D429" s="34" t="s">
        <v>909</v>
      </c>
      <c r="E429" s="19">
        <v>0</v>
      </c>
      <c r="F429" s="19">
        <v>147392.06</v>
      </c>
      <c r="G429" s="19">
        <v>0</v>
      </c>
      <c r="H429" s="18">
        <v>147392.06</v>
      </c>
      <c r="I429" s="31" t="s">
        <v>858</v>
      </c>
      <c r="J429" s="3">
        <v>381</v>
      </c>
      <c r="K429" s="31" t="s">
        <v>19</v>
      </c>
      <c r="L429" s="8"/>
      <c r="M429" s="8" t="str">
        <f t="shared" si="14"/>
        <v/>
      </c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  <c r="BO429" s="9"/>
      <c r="BP429" s="9"/>
      <c r="BQ429" s="9"/>
      <c r="BR429" s="9"/>
      <c r="BS429" s="9"/>
      <c r="BT429" s="9"/>
      <c r="BU429" s="9"/>
      <c r="BV429" s="9"/>
      <c r="BW429" s="9"/>
      <c r="BX429" s="9"/>
      <c r="BY429" s="9"/>
      <c r="BZ429" s="9"/>
      <c r="CA429" s="9"/>
      <c r="CB429" s="9"/>
      <c r="CC429" s="9"/>
      <c r="CD429" s="9"/>
      <c r="CE429" s="9"/>
      <c r="CF429" s="9"/>
      <c r="CG429" s="9"/>
      <c r="CH429" s="9"/>
      <c r="CI429" s="9"/>
      <c r="CJ429" s="9"/>
      <c r="CK429" s="9"/>
      <c r="CL429" s="9"/>
      <c r="CM429" s="9"/>
      <c r="CN429" s="9"/>
      <c r="CO429" s="9"/>
      <c r="CP429" s="9"/>
      <c r="CQ429" s="9"/>
      <c r="CR429" s="9"/>
      <c r="CS429" s="9"/>
      <c r="CT429" s="9"/>
      <c r="CU429" s="9"/>
      <c r="CV429" s="9"/>
      <c r="CW429" s="9"/>
      <c r="CX429" s="9"/>
      <c r="CY429" s="9"/>
      <c r="CZ429" s="9"/>
      <c r="DA429" s="9"/>
      <c r="DB429" s="9"/>
      <c r="DC429" s="9"/>
      <c r="DD429" s="9"/>
      <c r="DE429" s="9"/>
      <c r="DF429" s="9"/>
    </row>
    <row r="430" spans="1:110" ht="16.5" customHeight="1" x14ac:dyDescent="0.4">
      <c r="A430" s="11"/>
      <c r="B430" s="10"/>
      <c r="C430" s="33" t="s">
        <v>910</v>
      </c>
      <c r="D430" s="34" t="s">
        <v>911</v>
      </c>
      <c r="E430" s="19">
        <v>0</v>
      </c>
      <c r="F430" s="19">
        <v>1670119.31</v>
      </c>
      <c r="G430" s="19">
        <v>0</v>
      </c>
      <c r="H430" s="18">
        <v>1670119.31</v>
      </c>
      <c r="I430" s="31" t="s">
        <v>858</v>
      </c>
      <c r="J430" s="3">
        <v>382</v>
      </c>
      <c r="K430" s="31" t="s">
        <v>19</v>
      </c>
      <c r="L430" s="8"/>
      <c r="M430" s="8" t="str">
        <f t="shared" si="14"/>
        <v/>
      </c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  <c r="BO430" s="9"/>
      <c r="BP430" s="9"/>
      <c r="BQ430" s="9"/>
      <c r="BR430" s="9"/>
      <c r="BS430" s="9"/>
      <c r="BT430" s="9"/>
      <c r="BU430" s="9"/>
      <c r="BV430" s="9"/>
      <c r="BW430" s="9"/>
      <c r="BX430" s="9"/>
      <c r="BY430" s="9"/>
      <c r="BZ430" s="9"/>
      <c r="CA430" s="9"/>
      <c r="CB430" s="9"/>
      <c r="CC430" s="9"/>
      <c r="CD430" s="9"/>
      <c r="CE430" s="9"/>
      <c r="CF430" s="9"/>
      <c r="CG430" s="9"/>
      <c r="CH430" s="9"/>
      <c r="CI430" s="9"/>
      <c r="CJ430" s="9"/>
      <c r="CK430" s="9"/>
      <c r="CL430" s="9"/>
      <c r="CM430" s="9"/>
      <c r="CN430" s="9"/>
      <c r="CO430" s="9"/>
      <c r="CP430" s="9"/>
      <c r="CQ430" s="9"/>
      <c r="CR430" s="9"/>
      <c r="CS430" s="9"/>
      <c r="CT430" s="9"/>
      <c r="CU430" s="9"/>
      <c r="CV430" s="9"/>
      <c r="CW430" s="9"/>
      <c r="CX430" s="9"/>
      <c r="CY430" s="9"/>
      <c r="CZ430" s="9"/>
      <c r="DA430" s="9"/>
      <c r="DB430" s="9"/>
      <c r="DC430" s="9"/>
      <c r="DD430" s="9"/>
      <c r="DE430" s="9"/>
      <c r="DF430" s="9"/>
    </row>
    <row r="431" spans="1:110" ht="16.5" customHeight="1" x14ac:dyDescent="0.4">
      <c r="A431" s="11"/>
      <c r="B431" s="10"/>
      <c r="C431" s="33" t="s">
        <v>912</v>
      </c>
      <c r="D431" s="34" t="s">
        <v>913</v>
      </c>
      <c r="E431" s="19">
        <v>0</v>
      </c>
      <c r="F431" s="19">
        <v>145888.69</v>
      </c>
      <c r="G431" s="19">
        <v>4723.13</v>
      </c>
      <c r="H431" s="18">
        <v>141165.56</v>
      </c>
      <c r="I431" s="31" t="s">
        <v>858</v>
      </c>
      <c r="J431" s="3">
        <v>383</v>
      </c>
      <c r="K431" s="31" t="s">
        <v>19</v>
      </c>
      <c r="L431" s="8"/>
      <c r="M431" s="8" t="str">
        <f t="shared" si="14"/>
        <v/>
      </c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  <c r="BO431" s="9"/>
      <c r="BP431" s="9"/>
      <c r="BQ431" s="9"/>
      <c r="BR431" s="9"/>
      <c r="BS431" s="9"/>
      <c r="BT431" s="9"/>
      <c r="BU431" s="9"/>
      <c r="BV431" s="9"/>
      <c r="BW431" s="9"/>
      <c r="BX431" s="9"/>
      <c r="BY431" s="9"/>
      <c r="BZ431" s="9"/>
      <c r="CA431" s="9"/>
      <c r="CB431" s="9"/>
      <c r="CC431" s="9"/>
      <c r="CD431" s="9"/>
      <c r="CE431" s="9"/>
      <c r="CF431" s="9"/>
      <c r="CG431" s="9"/>
      <c r="CH431" s="9"/>
      <c r="CI431" s="9"/>
      <c r="CJ431" s="9"/>
      <c r="CK431" s="9"/>
      <c r="CL431" s="9"/>
      <c r="CM431" s="9"/>
      <c r="CN431" s="9"/>
      <c r="CO431" s="9"/>
      <c r="CP431" s="9"/>
      <c r="CQ431" s="9"/>
      <c r="CR431" s="9"/>
      <c r="CS431" s="9"/>
      <c r="CT431" s="9"/>
      <c r="CU431" s="9"/>
      <c r="CV431" s="9"/>
      <c r="CW431" s="9"/>
      <c r="CX431" s="9"/>
      <c r="CY431" s="9"/>
      <c r="CZ431" s="9"/>
      <c r="DA431" s="9"/>
      <c r="DB431" s="9"/>
      <c r="DC431" s="9"/>
      <c r="DD431" s="9"/>
      <c r="DE431" s="9"/>
      <c r="DF431" s="9"/>
    </row>
    <row r="432" spans="1:110" ht="16.5" customHeight="1" x14ac:dyDescent="0.4">
      <c r="A432" s="11"/>
      <c r="B432" s="10"/>
      <c r="C432" s="33" t="s">
        <v>914</v>
      </c>
      <c r="D432" s="34" t="s">
        <v>915</v>
      </c>
      <c r="E432" s="19">
        <v>0</v>
      </c>
      <c r="F432" s="19">
        <v>73367.929999999993</v>
      </c>
      <c r="G432" s="19">
        <v>1393.54</v>
      </c>
      <c r="H432" s="18">
        <v>71974.39</v>
      </c>
      <c r="I432" s="31" t="s">
        <v>858</v>
      </c>
      <c r="J432" s="3">
        <v>384</v>
      </c>
      <c r="K432" s="31" t="s">
        <v>19</v>
      </c>
      <c r="L432" s="8"/>
      <c r="M432" s="8" t="str">
        <f t="shared" si="14"/>
        <v/>
      </c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  <c r="BO432" s="9"/>
      <c r="BP432" s="9"/>
      <c r="BQ432" s="9"/>
      <c r="BR432" s="9"/>
      <c r="BS432" s="9"/>
      <c r="BT432" s="9"/>
      <c r="BU432" s="9"/>
      <c r="BV432" s="9"/>
      <c r="BW432" s="9"/>
      <c r="BX432" s="9"/>
      <c r="BY432" s="9"/>
      <c r="BZ432" s="9"/>
      <c r="CA432" s="9"/>
      <c r="CB432" s="9"/>
      <c r="CC432" s="9"/>
      <c r="CD432" s="9"/>
      <c r="CE432" s="9"/>
      <c r="CF432" s="9"/>
      <c r="CG432" s="9"/>
      <c r="CH432" s="9"/>
      <c r="CI432" s="9"/>
      <c r="CJ432" s="9"/>
      <c r="CK432" s="9"/>
      <c r="CL432" s="9"/>
      <c r="CM432" s="9"/>
      <c r="CN432" s="9"/>
      <c r="CO432" s="9"/>
      <c r="CP432" s="9"/>
      <c r="CQ432" s="9"/>
      <c r="CR432" s="9"/>
      <c r="CS432" s="9"/>
      <c r="CT432" s="9"/>
      <c r="CU432" s="9"/>
      <c r="CV432" s="9"/>
      <c r="CW432" s="9"/>
      <c r="CX432" s="9"/>
      <c r="CY432" s="9"/>
      <c r="CZ432" s="9"/>
      <c r="DA432" s="9"/>
      <c r="DB432" s="9"/>
      <c r="DC432" s="9"/>
      <c r="DD432" s="9"/>
      <c r="DE432" s="9"/>
      <c r="DF432" s="9"/>
    </row>
    <row r="433" spans="1:110" ht="16.5" customHeight="1" x14ac:dyDescent="0.4">
      <c r="A433" s="11"/>
      <c r="B433" s="10"/>
      <c r="C433" s="33" t="s">
        <v>916</v>
      </c>
      <c r="D433" s="34" t="s">
        <v>917</v>
      </c>
      <c r="E433" s="19">
        <v>0</v>
      </c>
      <c r="F433" s="19">
        <v>42949.99</v>
      </c>
      <c r="G433" s="19">
        <v>0</v>
      </c>
      <c r="H433" s="18">
        <v>42949.99</v>
      </c>
      <c r="I433" s="31" t="s">
        <v>858</v>
      </c>
      <c r="J433" s="3">
        <v>385</v>
      </c>
      <c r="K433" s="31" t="s">
        <v>19</v>
      </c>
      <c r="L433" s="8"/>
      <c r="M433" s="8" t="str">
        <f t="shared" si="14"/>
        <v/>
      </c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  <c r="BO433" s="9"/>
      <c r="BP433" s="9"/>
      <c r="BQ433" s="9"/>
      <c r="BR433" s="9"/>
      <c r="BS433" s="9"/>
      <c r="BT433" s="9"/>
      <c r="BU433" s="9"/>
      <c r="BV433" s="9"/>
      <c r="BW433" s="9"/>
      <c r="BX433" s="9"/>
      <c r="BY433" s="9"/>
      <c r="BZ433" s="9"/>
      <c r="CA433" s="9"/>
      <c r="CB433" s="9"/>
      <c r="CC433" s="9"/>
      <c r="CD433" s="9"/>
      <c r="CE433" s="9"/>
      <c r="CF433" s="9"/>
      <c r="CG433" s="9"/>
      <c r="CH433" s="9"/>
      <c r="CI433" s="9"/>
      <c r="CJ433" s="9"/>
      <c r="CK433" s="9"/>
      <c r="CL433" s="9"/>
      <c r="CM433" s="9"/>
      <c r="CN433" s="9"/>
      <c r="CO433" s="9"/>
      <c r="CP433" s="9"/>
      <c r="CQ433" s="9"/>
      <c r="CR433" s="9"/>
      <c r="CS433" s="9"/>
      <c r="CT433" s="9"/>
      <c r="CU433" s="9"/>
      <c r="CV433" s="9"/>
      <c r="CW433" s="9"/>
      <c r="CX433" s="9"/>
      <c r="CY433" s="9"/>
      <c r="CZ433" s="9"/>
      <c r="DA433" s="9"/>
      <c r="DB433" s="9"/>
      <c r="DC433" s="9"/>
      <c r="DD433" s="9"/>
      <c r="DE433" s="9"/>
      <c r="DF433" s="9"/>
    </row>
    <row r="434" spans="1:110" ht="16.5" customHeight="1" x14ac:dyDescent="0.4">
      <c r="A434" s="11"/>
      <c r="B434" s="10"/>
      <c r="C434" s="33" t="s">
        <v>918</v>
      </c>
      <c r="D434" s="34" t="s">
        <v>919</v>
      </c>
      <c r="E434" s="19">
        <v>0</v>
      </c>
      <c r="F434" s="19">
        <v>220841.7</v>
      </c>
      <c r="G434" s="19">
        <v>450</v>
      </c>
      <c r="H434" s="18">
        <v>220391.7</v>
      </c>
      <c r="I434" s="31" t="s">
        <v>858</v>
      </c>
      <c r="J434" s="3">
        <v>386</v>
      </c>
      <c r="K434" s="31" t="s">
        <v>19</v>
      </c>
      <c r="L434" s="8"/>
      <c r="M434" s="8" t="str">
        <f t="shared" si="14"/>
        <v/>
      </c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  <c r="BO434" s="9"/>
      <c r="BP434" s="9"/>
      <c r="BQ434" s="9"/>
      <c r="BR434" s="9"/>
      <c r="BS434" s="9"/>
      <c r="BT434" s="9"/>
      <c r="BU434" s="9"/>
      <c r="BV434" s="9"/>
      <c r="BW434" s="9"/>
      <c r="BX434" s="9"/>
      <c r="BY434" s="9"/>
      <c r="BZ434" s="9"/>
      <c r="CA434" s="9"/>
      <c r="CB434" s="9"/>
      <c r="CC434" s="9"/>
      <c r="CD434" s="9"/>
      <c r="CE434" s="9"/>
      <c r="CF434" s="9"/>
      <c r="CG434" s="9"/>
      <c r="CH434" s="9"/>
      <c r="CI434" s="9"/>
      <c r="CJ434" s="9"/>
      <c r="CK434" s="9"/>
      <c r="CL434" s="9"/>
      <c r="CM434" s="9"/>
      <c r="CN434" s="9"/>
      <c r="CO434" s="9"/>
      <c r="CP434" s="9"/>
      <c r="CQ434" s="9"/>
      <c r="CR434" s="9"/>
      <c r="CS434" s="9"/>
      <c r="CT434" s="9"/>
      <c r="CU434" s="9"/>
      <c r="CV434" s="9"/>
      <c r="CW434" s="9"/>
      <c r="CX434" s="9"/>
      <c r="CY434" s="9"/>
      <c r="CZ434" s="9"/>
      <c r="DA434" s="9"/>
      <c r="DB434" s="9"/>
      <c r="DC434" s="9"/>
      <c r="DD434" s="9"/>
      <c r="DE434" s="9"/>
      <c r="DF434" s="9"/>
    </row>
    <row r="435" spans="1:110" ht="16.5" customHeight="1" x14ac:dyDescent="0.4">
      <c r="A435" s="11"/>
      <c r="B435" s="10"/>
      <c r="C435" s="33" t="s">
        <v>920</v>
      </c>
      <c r="D435" s="34" t="s">
        <v>921</v>
      </c>
      <c r="E435" s="19">
        <v>0</v>
      </c>
      <c r="F435" s="19">
        <v>392458.56</v>
      </c>
      <c r="G435" s="19">
        <v>1389</v>
      </c>
      <c r="H435" s="18">
        <v>391069.56</v>
      </c>
      <c r="I435" s="31" t="s">
        <v>858</v>
      </c>
      <c r="J435" s="3">
        <v>387</v>
      </c>
      <c r="K435" s="31" t="s">
        <v>19</v>
      </c>
      <c r="L435" s="8"/>
      <c r="M435" s="8" t="str">
        <f t="shared" si="14"/>
        <v/>
      </c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  <c r="BO435" s="9"/>
      <c r="BP435" s="9"/>
      <c r="BQ435" s="9"/>
      <c r="BR435" s="9"/>
      <c r="BS435" s="9"/>
      <c r="BT435" s="9"/>
      <c r="BU435" s="9"/>
      <c r="BV435" s="9"/>
      <c r="BW435" s="9"/>
      <c r="BX435" s="9"/>
      <c r="BY435" s="9"/>
      <c r="BZ435" s="9"/>
      <c r="CA435" s="9"/>
      <c r="CB435" s="9"/>
      <c r="CC435" s="9"/>
      <c r="CD435" s="9"/>
      <c r="CE435" s="9"/>
      <c r="CF435" s="9"/>
      <c r="CG435" s="9"/>
      <c r="CH435" s="9"/>
      <c r="CI435" s="9"/>
      <c r="CJ435" s="9"/>
      <c r="CK435" s="9"/>
      <c r="CL435" s="9"/>
      <c r="CM435" s="9"/>
      <c r="CN435" s="9"/>
      <c r="CO435" s="9"/>
      <c r="CP435" s="9"/>
      <c r="CQ435" s="9"/>
      <c r="CR435" s="9"/>
      <c r="CS435" s="9"/>
      <c r="CT435" s="9"/>
      <c r="CU435" s="9"/>
      <c r="CV435" s="9"/>
      <c r="CW435" s="9"/>
      <c r="CX435" s="9"/>
      <c r="CY435" s="9"/>
      <c r="CZ435" s="9"/>
      <c r="DA435" s="9"/>
      <c r="DB435" s="9"/>
      <c r="DC435" s="9"/>
      <c r="DD435" s="9"/>
      <c r="DE435" s="9"/>
      <c r="DF435" s="9"/>
    </row>
    <row r="436" spans="1:110" ht="16.5" customHeight="1" x14ac:dyDescent="0.4">
      <c r="A436" s="11"/>
      <c r="B436" s="10"/>
      <c r="C436" s="33" t="s">
        <v>922</v>
      </c>
      <c r="D436" s="34" t="s">
        <v>923</v>
      </c>
      <c r="E436" s="19">
        <v>0</v>
      </c>
      <c r="F436" s="19">
        <v>53772.26</v>
      </c>
      <c r="G436" s="19">
        <v>366</v>
      </c>
      <c r="H436" s="18">
        <v>53406.26</v>
      </c>
      <c r="I436" s="31" t="s">
        <v>858</v>
      </c>
      <c r="J436" s="3">
        <v>388</v>
      </c>
      <c r="K436" s="31" t="s">
        <v>19</v>
      </c>
      <c r="L436" s="8"/>
      <c r="M436" s="8" t="str">
        <f t="shared" si="14"/>
        <v/>
      </c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  <c r="BO436" s="9"/>
      <c r="BP436" s="9"/>
      <c r="BQ436" s="9"/>
      <c r="BR436" s="9"/>
      <c r="BS436" s="9"/>
      <c r="BT436" s="9"/>
      <c r="BU436" s="9"/>
      <c r="BV436" s="9"/>
      <c r="BW436" s="9"/>
      <c r="BX436" s="9"/>
      <c r="BY436" s="9"/>
      <c r="BZ436" s="9"/>
      <c r="CA436" s="9"/>
      <c r="CB436" s="9"/>
      <c r="CC436" s="9"/>
      <c r="CD436" s="9"/>
      <c r="CE436" s="9"/>
      <c r="CF436" s="9"/>
      <c r="CG436" s="9"/>
      <c r="CH436" s="9"/>
      <c r="CI436" s="9"/>
      <c r="CJ436" s="9"/>
      <c r="CK436" s="9"/>
      <c r="CL436" s="9"/>
      <c r="CM436" s="9"/>
      <c r="CN436" s="9"/>
      <c r="CO436" s="9"/>
      <c r="CP436" s="9"/>
      <c r="CQ436" s="9"/>
      <c r="CR436" s="9"/>
      <c r="CS436" s="9"/>
      <c r="CT436" s="9"/>
      <c r="CU436" s="9"/>
      <c r="CV436" s="9"/>
      <c r="CW436" s="9"/>
      <c r="CX436" s="9"/>
      <c r="CY436" s="9"/>
      <c r="CZ436" s="9"/>
      <c r="DA436" s="9"/>
      <c r="DB436" s="9"/>
      <c r="DC436" s="9"/>
      <c r="DD436" s="9"/>
      <c r="DE436" s="9"/>
      <c r="DF436" s="9"/>
    </row>
    <row r="437" spans="1:110" ht="16.5" customHeight="1" x14ac:dyDescent="0.4">
      <c r="A437" s="11"/>
      <c r="B437" s="10"/>
      <c r="C437" s="33" t="s">
        <v>924</v>
      </c>
      <c r="D437" s="34" t="s">
        <v>925</v>
      </c>
      <c r="E437" s="19">
        <v>0</v>
      </c>
      <c r="F437" s="19">
        <v>28414.36</v>
      </c>
      <c r="G437" s="19">
        <v>0</v>
      </c>
      <c r="H437" s="18">
        <v>28414.36</v>
      </c>
      <c r="I437" s="31" t="s">
        <v>858</v>
      </c>
      <c r="J437" s="3">
        <v>389</v>
      </c>
      <c r="K437" s="31" t="s">
        <v>19</v>
      </c>
      <c r="L437" s="8"/>
      <c r="M437" s="8" t="str">
        <f t="shared" si="14"/>
        <v/>
      </c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  <c r="BO437" s="9"/>
      <c r="BP437" s="9"/>
      <c r="BQ437" s="9"/>
      <c r="BR437" s="9"/>
      <c r="BS437" s="9"/>
      <c r="BT437" s="9"/>
      <c r="BU437" s="9"/>
      <c r="BV437" s="9"/>
      <c r="BW437" s="9"/>
      <c r="BX437" s="9"/>
      <c r="BY437" s="9"/>
      <c r="BZ437" s="9"/>
      <c r="CA437" s="9"/>
      <c r="CB437" s="9"/>
      <c r="CC437" s="9"/>
      <c r="CD437" s="9"/>
      <c r="CE437" s="9"/>
      <c r="CF437" s="9"/>
      <c r="CG437" s="9"/>
      <c r="CH437" s="9"/>
      <c r="CI437" s="9"/>
      <c r="CJ437" s="9"/>
      <c r="CK437" s="9"/>
      <c r="CL437" s="9"/>
      <c r="CM437" s="9"/>
      <c r="CN437" s="9"/>
      <c r="CO437" s="9"/>
      <c r="CP437" s="9"/>
      <c r="CQ437" s="9"/>
      <c r="CR437" s="9"/>
      <c r="CS437" s="9"/>
      <c r="CT437" s="9"/>
      <c r="CU437" s="9"/>
      <c r="CV437" s="9"/>
      <c r="CW437" s="9"/>
      <c r="CX437" s="9"/>
      <c r="CY437" s="9"/>
      <c r="CZ437" s="9"/>
      <c r="DA437" s="9"/>
      <c r="DB437" s="9"/>
      <c r="DC437" s="9"/>
      <c r="DD437" s="9"/>
      <c r="DE437" s="9"/>
      <c r="DF437" s="9"/>
    </row>
    <row r="438" spans="1:110" ht="16.5" customHeight="1" x14ac:dyDescent="0.4">
      <c r="A438" s="11"/>
      <c r="B438" s="10"/>
      <c r="C438" s="33" t="s">
        <v>926</v>
      </c>
      <c r="D438" s="34" t="s">
        <v>927</v>
      </c>
      <c r="E438" s="19">
        <v>0</v>
      </c>
      <c r="F438" s="19">
        <v>171809.4</v>
      </c>
      <c r="G438" s="19">
        <v>37166.58</v>
      </c>
      <c r="H438" s="18">
        <v>134642.82</v>
      </c>
      <c r="I438" s="31" t="s">
        <v>858</v>
      </c>
      <c r="J438" s="3">
        <v>390</v>
      </c>
      <c r="K438" s="31" t="s">
        <v>19</v>
      </c>
      <c r="L438" s="8"/>
      <c r="M438" s="8" t="str">
        <f t="shared" si="14"/>
        <v/>
      </c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9"/>
      <c r="BN438" s="9"/>
      <c r="BO438" s="9"/>
      <c r="BP438" s="9"/>
      <c r="BQ438" s="9"/>
      <c r="BR438" s="9"/>
      <c r="BS438" s="9"/>
      <c r="BT438" s="9"/>
      <c r="BU438" s="9"/>
      <c r="BV438" s="9"/>
      <c r="BW438" s="9"/>
      <c r="BX438" s="9"/>
      <c r="BY438" s="9"/>
      <c r="BZ438" s="9"/>
      <c r="CA438" s="9"/>
      <c r="CB438" s="9"/>
      <c r="CC438" s="9"/>
      <c r="CD438" s="9"/>
      <c r="CE438" s="9"/>
      <c r="CF438" s="9"/>
      <c r="CG438" s="9"/>
      <c r="CH438" s="9"/>
      <c r="CI438" s="9"/>
      <c r="CJ438" s="9"/>
      <c r="CK438" s="9"/>
      <c r="CL438" s="9"/>
      <c r="CM438" s="9"/>
      <c r="CN438" s="9"/>
      <c r="CO438" s="9"/>
      <c r="CP438" s="9"/>
      <c r="CQ438" s="9"/>
      <c r="CR438" s="9"/>
      <c r="CS438" s="9"/>
      <c r="CT438" s="9"/>
      <c r="CU438" s="9"/>
      <c r="CV438" s="9"/>
      <c r="CW438" s="9"/>
      <c r="CX438" s="9"/>
      <c r="CY438" s="9"/>
      <c r="CZ438" s="9"/>
      <c r="DA438" s="9"/>
      <c r="DB438" s="9"/>
      <c r="DC438" s="9"/>
      <c r="DD438" s="9"/>
      <c r="DE438" s="9"/>
      <c r="DF438" s="9"/>
    </row>
    <row r="439" spans="1:110" ht="16.5" customHeight="1" x14ac:dyDescent="0.4">
      <c r="A439" s="11"/>
      <c r="B439" s="10"/>
      <c r="C439" s="33" t="s">
        <v>928</v>
      </c>
      <c r="D439" s="34" t="s">
        <v>929</v>
      </c>
      <c r="E439" s="19">
        <v>0</v>
      </c>
      <c r="F439" s="19">
        <v>52905.54</v>
      </c>
      <c r="G439" s="19">
        <v>0</v>
      </c>
      <c r="H439" s="18">
        <v>52905.54</v>
      </c>
      <c r="I439" s="31" t="s">
        <v>858</v>
      </c>
      <c r="J439" s="3">
        <v>391</v>
      </c>
      <c r="K439" s="31" t="s">
        <v>19</v>
      </c>
      <c r="L439" s="8"/>
      <c r="M439" s="8" t="str">
        <f t="shared" si="14"/>
        <v/>
      </c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  <c r="BO439" s="9"/>
      <c r="BP439" s="9"/>
      <c r="BQ439" s="9"/>
      <c r="BR439" s="9"/>
      <c r="BS439" s="9"/>
      <c r="BT439" s="9"/>
      <c r="BU439" s="9"/>
      <c r="BV439" s="9"/>
      <c r="BW439" s="9"/>
      <c r="BX439" s="9"/>
      <c r="BY439" s="9"/>
      <c r="BZ439" s="9"/>
      <c r="CA439" s="9"/>
      <c r="CB439" s="9"/>
      <c r="CC439" s="9"/>
      <c r="CD439" s="9"/>
      <c r="CE439" s="9"/>
      <c r="CF439" s="9"/>
      <c r="CG439" s="9"/>
      <c r="CH439" s="9"/>
      <c r="CI439" s="9"/>
      <c r="CJ439" s="9"/>
      <c r="CK439" s="9"/>
      <c r="CL439" s="9"/>
      <c r="CM439" s="9"/>
      <c r="CN439" s="9"/>
      <c r="CO439" s="9"/>
      <c r="CP439" s="9"/>
      <c r="CQ439" s="9"/>
      <c r="CR439" s="9"/>
      <c r="CS439" s="9"/>
      <c r="CT439" s="9"/>
      <c r="CU439" s="9"/>
      <c r="CV439" s="9"/>
      <c r="CW439" s="9"/>
      <c r="CX439" s="9"/>
      <c r="CY439" s="9"/>
      <c r="CZ439" s="9"/>
      <c r="DA439" s="9"/>
      <c r="DB439" s="9"/>
      <c r="DC439" s="9"/>
      <c r="DD439" s="9"/>
      <c r="DE439" s="9"/>
      <c r="DF439" s="9"/>
    </row>
    <row r="440" spans="1:110" ht="16.5" customHeight="1" x14ac:dyDescent="0.4">
      <c r="A440" s="11"/>
      <c r="B440" s="10"/>
      <c r="C440" s="33" t="s">
        <v>930</v>
      </c>
      <c r="D440" s="34" t="s">
        <v>931</v>
      </c>
      <c r="E440" s="19">
        <v>0</v>
      </c>
      <c r="F440" s="19">
        <v>4680.93</v>
      </c>
      <c r="G440" s="19">
        <v>0</v>
      </c>
      <c r="H440" s="18">
        <v>4680.93</v>
      </c>
      <c r="I440" s="31" t="s">
        <v>858</v>
      </c>
      <c r="J440" s="3">
        <v>392</v>
      </c>
      <c r="K440" s="31" t="s">
        <v>19</v>
      </c>
      <c r="L440" s="8"/>
      <c r="M440" s="8" t="str">
        <f t="shared" si="14"/>
        <v/>
      </c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  <c r="BO440" s="9"/>
      <c r="BP440" s="9"/>
      <c r="BQ440" s="9"/>
      <c r="BR440" s="9"/>
      <c r="BS440" s="9"/>
      <c r="BT440" s="9"/>
      <c r="BU440" s="9"/>
      <c r="BV440" s="9"/>
      <c r="BW440" s="9"/>
      <c r="BX440" s="9"/>
      <c r="BY440" s="9"/>
      <c r="BZ440" s="9"/>
      <c r="CA440" s="9"/>
      <c r="CB440" s="9"/>
      <c r="CC440" s="9"/>
      <c r="CD440" s="9"/>
      <c r="CE440" s="9"/>
      <c r="CF440" s="9"/>
      <c r="CG440" s="9"/>
      <c r="CH440" s="9"/>
      <c r="CI440" s="9"/>
      <c r="CJ440" s="9"/>
      <c r="CK440" s="9"/>
      <c r="CL440" s="9"/>
      <c r="CM440" s="9"/>
      <c r="CN440" s="9"/>
      <c r="CO440" s="9"/>
      <c r="CP440" s="9"/>
      <c r="CQ440" s="9"/>
      <c r="CR440" s="9"/>
      <c r="CS440" s="9"/>
      <c r="CT440" s="9"/>
      <c r="CU440" s="9"/>
      <c r="CV440" s="9"/>
      <c r="CW440" s="9"/>
      <c r="CX440" s="9"/>
      <c r="CY440" s="9"/>
      <c r="CZ440" s="9"/>
      <c r="DA440" s="9"/>
      <c r="DB440" s="9"/>
      <c r="DC440" s="9"/>
      <c r="DD440" s="9"/>
      <c r="DE440" s="9"/>
      <c r="DF440" s="9"/>
    </row>
    <row r="441" spans="1:110" ht="16.5" customHeight="1" x14ac:dyDescent="0.4">
      <c r="A441" s="11"/>
      <c r="B441" s="10"/>
      <c r="C441" s="33" t="s">
        <v>932</v>
      </c>
      <c r="D441" s="34" t="s">
        <v>933</v>
      </c>
      <c r="E441" s="19">
        <v>0</v>
      </c>
      <c r="F441" s="19">
        <v>68941.820000000007</v>
      </c>
      <c r="G441" s="19">
        <v>0</v>
      </c>
      <c r="H441" s="18">
        <v>68941.820000000007</v>
      </c>
      <c r="I441" s="31" t="s">
        <v>858</v>
      </c>
      <c r="J441" s="3">
        <v>393</v>
      </c>
      <c r="K441" s="31" t="s">
        <v>19</v>
      </c>
      <c r="L441" s="8"/>
      <c r="M441" s="8" t="str">
        <f t="shared" si="14"/>
        <v/>
      </c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  <c r="BO441" s="9"/>
      <c r="BP441" s="9"/>
      <c r="BQ441" s="9"/>
      <c r="BR441" s="9"/>
      <c r="BS441" s="9"/>
      <c r="BT441" s="9"/>
      <c r="BU441" s="9"/>
      <c r="BV441" s="9"/>
      <c r="BW441" s="9"/>
      <c r="BX441" s="9"/>
      <c r="BY441" s="9"/>
      <c r="BZ441" s="9"/>
      <c r="CA441" s="9"/>
      <c r="CB441" s="9"/>
      <c r="CC441" s="9"/>
      <c r="CD441" s="9"/>
      <c r="CE441" s="9"/>
      <c r="CF441" s="9"/>
      <c r="CG441" s="9"/>
      <c r="CH441" s="9"/>
      <c r="CI441" s="9"/>
      <c r="CJ441" s="9"/>
      <c r="CK441" s="9"/>
      <c r="CL441" s="9"/>
      <c r="CM441" s="9"/>
      <c r="CN441" s="9"/>
      <c r="CO441" s="9"/>
      <c r="CP441" s="9"/>
      <c r="CQ441" s="9"/>
      <c r="CR441" s="9"/>
      <c r="CS441" s="9"/>
      <c r="CT441" s="9"/>
      <c r="CU441" s="9"/>
      <c r="CV441" s="9"/>
      <c r="CW441" s="9"/>
      <c r="CX441" s="9"/>
      <c r="CY441" s="9"/>
      <c r="CZ441" s="9"/>
      <c r="DA441" s="9"/>
      <c r="DB441" s="9"/>
      <c r="DC441" s="9"/>
      <c r="DD441" s="9"/>
      <c r="DE441" s="9"/>
      <c r="DF441" s="9"/>
    </row>
    <row r="442" spans="1:110" ht="16.5" customHeight="1" x14ac:dyDescent="0.4">
      <c r="A442" s="11"/>
      <c r="B442" s="10"/>
      <c r="C442" s="33" t="s">
        <v>934</v>
      </c>
      <c r="D442" s="34" t="s">
        <v>935</v>
      </c>
      <c r="E442" s="19">
        <v>0</v>
      </c>
      <c r="F442" s="19">
        <v>127182.91</v>
      </c>
      <c r="G442" s="19">
        <v>0</v>
      </c>
      <c r="H442" s="18">
        <v>127182.91</v>
      </c>
      <c r="I442" s="31" t="s">
        <v>858</v>
      </c>
      <c r="J442" s="3">
        <v>394</v>
      </c>
      <c r="K442" s="31" t="s">
        <v>19</v>
      </c>
      <c r="L442" s="8"/>
      <c r="M442" s="8" t="str">
        <f t="shared" si="14"/>
        <v/>
      </c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  <c r="BF442" s="9"/>
      <c r="BG442" s="9"/>
      <c r="BH442" s="9"/>
      <c r="BI442" s="9"/>
      <c r="BJ442" s="9"/>
      <c r="BK442" s="9"/>
      <c r="BL442" s="9"/>
      <c r="BM442" s="9"/>
      <c r="BN442" s="9"/>
      <c r="BO442" s="9"/>
      <c r="BP442" s="9"/>
      <c r="BQ442" s="9"/>
      <c r="BR442" s="9"/>
      <c r="BS442" s="9"/>
      <c r="BT442" s="9"/>
      <c r="BU442" s="9"/>
      <c r="BV442" s="9"/>
      <c r="BW442" s="9"/>
      <c r="BX442" s="9"/>
      <c r="BY442" s="9"/>
      <c r="BZ442" s="9"/>
      <c r="CA442" s="9"/>
      <c r="CB442" s="9"/>
      <c r="CC442" s="9"/>
      <c r="CD442" s="9"/>
      <c r="CE442" s="9"/>
      <c r="CF442" s="9"/>
      <c r="CG442" s="9"/>
      <c r="CH442" s="9"/>
      <c r="CI442" s="9"/>
      <c r="CJ442" s="9"/>
      <c r="CK442" s="9"/>
      <c r="CL442" s="9"/>
      <c r="CM442" s="9"/>
      <c r="CN442" s="9"/>
      <c r="CO442" s="9"/>
      <c r="CP442" s="9"/>
      <c r="CQ442" s="9"/>
      <c r="CR442" s="9"/>
      <c r="CS442" s="9"/>
      <c r="CT442" s="9"/>
      <c r="CU442" s="9"/>
      <c r="CV442" s="9"/>
      <c r="CW442" s="9"/>
      <c r="CX442" s="9"/>
      <c r="CY442" s="9"/>
      <c r="CZ442" s="9"/>
      <c r="DA442" s="9"/>
      <c r="DB442" s="9"/>
      <c r="DC442" s="9"/>
      <c r="DD442" s="9"/>
      <c r="DE442" s="9"/>
      <c r="DF442" s="9"/>
    </row>
    <row r="443" spans="1:110" ht="16.5" customHeight="1" x14ac:dyDescent="0.4">
      <c r="A443" s="11"/>
      <c r="B443" s="10"/>
      <c r="C443" s="33" t="s">
        <v>936</v>
      </c>
      <c r="D443" s="34" t="s">
        <v>937</v>
      </c>
      <c r="E443" s="19">
        <v>0</v>
      </c>
      <c r="F443" s="19">
        <v>171107.23</v>
      </c>
      <c r="G443" s="19">
        <v>355.52</v>
      </c>
      <c r="H443" s="18">
        <v>170751.71</v>
      </c>
      <c r="I443" s="31" t="s">
        <v>858</v>
      </c>
      <c r="J443" s="3">
        <v>395</v>
      </c>
      <c r="K443" s="31" t="s">
        <v>19</v>
      </c>
      <c r="L443" s="8"/>
      <c r="M443" s="8" t="str">
        <f t="shared" si="14"/>
        <v/>
      </c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9"/>
      <c r="BN443" s="9"/>
      <c r="BO443" s="9"/>
      <c r="BP443" s="9"/>
      <c r="BQ443" s="9"/>
      <c r="BR443" s="9"/>
      <c r="BS443" s="9"/>
      <c r="BT443" s="9"/>
      <c r="BU443" s="9"/>
      <c r="BV443" s="9"/>
      <c r="BW443" s="9"/>
      <c r="BX443" s="9"/>
      <c r="BY443" s="9"/>
      <c r="BZ443" s="9"/>
      <c r="CA443" s="9"/>
      <c r="CB443" s="9"/>
      <c r="CC443" s="9"/>
      <c r="CD443" s="9"/>
      <c r="CE443" s="9"/>
      <c r="CF443" s="9"/>
      <c r="CG443" s="9"/>
      <c r="CH443" s="9"/>
      <c r="CI443" s="9"/>
      <c r="CJ443" s="9"/>
      <c r="CK443" s="9"/>
      <c r="CL443" s="9"/>
      <c r="CM443" s="9"/>
      <c r="CN443" s="9"/>
      <c r="CO443" s="9"/>
      <c r="CP443" s="9"/>
      <c r="CQ443" s="9"/>
      <c r="CR443" s="9"/>
      <c r="CS443" s="9"/>
      <c r="CT443" s="9"/>
      <c r="CU443" s="9"/>
      <c r="CV443" s="9"/>
      <c r="CW443" s="9"/>
      <c r="CX443" s="9"/>
      <c r="CY443" s="9"/>
      <c r="CZ443" s="9"/>
      <c r="DA443" s="9"/>
      <c r="DB443" s="9"/>
      <c r="DC443" s="9"/>
      <c r="DD443" s="9"/>
      <c r="DE443" s="9"/>
      <c r="DF443" s="9"/>
    </row>
    <row r="444" spans="1:110" ht="16.5" customHeight="1" x14ac:dyDescent="0.4">
      <c r="A444" s="11"/>
      <c r="B444" s="10"/>
      <c r="C444" s="33" t="s">
        <v>938</v>
      </c>
      <c r="D444" s="34" t="s">
        <v>939</v>
      </c>
      <c r="E444" s="19">
        <v>0</v>
      </c>
      <c r="F444" s="19">
        <v>7142.87</v>
      </c>
      <c r="G444" s="19">
        <v>0</v>
      </c>
      <c r="H444" s="18">
        <v>7142.87</v>
      </c>
      <c r="I444" s="31" t="s">
        <v>858</v>
      </c>
      <c r="J444" s="3">
        <v>396</v>
      </c>
      <c r="K444" s="31" t="s">
        <v>19</v>
      </c>
      <c r="L444" s="8"/>
      <c r="M444" s="8" t="str">
        <f t="shared" si="14"/>
        <v/>
      </c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9"/>
      <c r="BN444" s="9"/>
      <c r="BO444" s="9"/>
      <c r="BP444" s="9"/>
      <c r="BQ444" s="9"/>
      <c r="BR444" s="9"/>
      <c r="BS444" s="9"/>
      <c r="BT444" s="9"/>
      <c r="BU444" s="9"/>
      <c r="BV444" s="9"/>
      <c r="BW444" s="9"/>
      <c r="BX444" s="9"/>
      <c r="BY444" s="9"/>
      <c r="BZ444" s="9"/>
      <c r="CA444" s="9"/>
      <c r="CB444" s="9"/>
      <c r="CC444" s="9"/>
      <c r="CD444" s="9"/>
      <c r="CE444" s="9"/>
      <c r="CF444" s="9"/>
      <c r="CG444" s="9"/>
      <c r="CH444" s="9"/>
      <c r="CI444" s="9"/>
      <c r="CJ444" s="9"/>
      <c r="CK444" s="9"/>
      <c r="CL444" s="9"/>
      <c r="CM444" s="9"/>
      <c r="CN444" s="9"/>
      <c r="CO444" s="9"/>
      <c r="CP444" s="9"/>
      <c r="CQ444" s="9"/>
      <c r="CR444" s="9"/>
      <c r="CS444" s="9"/>
      <c r="CT444" s="9"/>
      <c r="CU444" s="9"/>
      <c r="CV444" s="9"/>
      <c r="CW444" s="9"/>
      <c r="CX444" s="9"/>
      <c r="CY444" s="9"/>
      <c r="CZ444" s="9"/>
      <c r="DA444" s="9"/>
      <c r="DB444" s="9"/>
      <c r="DC444" s="9"/>
      <c r="DD444" s="9"/>
      <c r="DE444" s="9"/>
      <c r="DF444" s="9"/>
    </row>
    <row r="445" spans="1:110" ht="16.5" customHeight="1" x14ac:dyDescent="0.4">
      <c r="A445" s="11"/>
      <c r="B445" s="10"/>
      <c r="C445" s="33" t="s">
        <v>940</v>
      </c>
      <c r="D445" s="34" t="s">
        <v>941</v>
      </c>
      <c r="E445" s="19">
        <v>0</v>
      </c>
      <c r="F445" s="19">
        <v>35830.51</v>
      </c>
      <c r="G445" s="19">
        <v>0</v>
      </c>
      <c r="H445" s="18">
        <v>35830.51</v>
      </c>
      <c r="I445" s="31" t="s">
        <v>858</v>
      </c>
      <c r="J445" s="3">
        <v>397</v>
      </c>
      <c r="K445" s="31" t="s">
        <v>19</v>
      </c>
      <c r="L445" s="8"/>
      <c r="M445" s="8" t="str">
        <f t="shared" si="14"/>
        <v/>
      </c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  <c r="BF445" s="9"/>
      <c r="BG445" s="9"/>
      <c r="BH445" s="9"/>
      <c r="BI445" s="9"/>
      <c r="BJ445" s="9"/>
      <c r="BK445" s="9"/>
      <c r="BL445" s="9"/>
      <c r="BM445" s="9"/>
      <c r="BN445" s="9"/>
      <c r="BO445" s="9"/>
      <c r="BP445" s="9"/>
      <c r="BQ445" s="9"/>
      <c r="BR445" s="9"/>
      <c r="BS445" s="9"/>
      <c r="BT445" s="9"/>
      <c r="BU445" s="9"/>
      <c r="BV445" s="9"/>
      <c r="BW445" s="9"/>
      <c r="BX445" s="9"/>
      <c r="BY445" s="9"/>
      <c r="BZ445" s="9"/>
      <c r="CA445" s="9"/>
      <c r="CB445" s="9"/>
      <c r="CC445" s="9"/>
      <c r="CD445" s="9"/>
      <c r="CE445" s="9"/>
      <c r="CF445" s="9"/>
      <c r="CG445" s="9"/>
      <c r="CH445" s="9"/>
      <c r="CI445" s="9"/>
      <c r="CJ445" s="9"/>
      <c r="CK445" s="9"/>
      <c r="CL445" s="9"/>
      <c r="CM445" s="9"/>
      <c r="CN445" s="9"/>
      <c r="CO445" s="9"/>
      <c r="CP445" s="9"/>
      <c r="CQ445" s="9"/>
      <c r="CR445" s="9"/>
      <c r="CS445" s="9"/>
      <c r="CT445" s="9"/>
      <c r="CU445" s="9"/>
      <c r="CV445" s="9"/>
      <c r="CW445" s="9"/>
      <c r="CX445" s="9"/>
      <c r="CY445" s="9"/>
      <c r="CZ445" s="9"/>
      <c r="DA445" s="9"/>
      <c r="DB445" s="9"/>
      <c r="DC445" s="9"/>
      <c r="DD445" s="9"/>
      <c r="DE445" s="9"/>
      <c r="DF445" s="9"/>
    </row>
    <row r="446" spans="1:110" ht="16.5" customHeight="1" x14ac:dyDescent="0.4">
      <c r="A446" s="11"/>
      <c r="B446" s="10"/>
      <c r="C446" s="33" t="s">
        <v>942</v>
      </c>
      <c r="D446" s="34" t="s">
        <v>943</v>
      </c>
      <c r="E446" s="19">
        <v>0</v>
      </c>
      <c r="F446" s="19">
        <v>41031.4</v>
      </c>
      <c r="G446" s="19">
        <v>0</v>
      </c>
      <c r="H446" s="18">
        <v>41031.4</v>
      </c>
      <c r="I446" s="31" t="s">
        <v>858</v>
      </c>
      <c r="J446" s="3">
        <v>398</v>
      </c>
      <c r="K446" s="31" t="s">
        <v>19</v>
      </c>
      <c r="L446" s="8"/>
      <c r="M446" s="8" t="str">
        <f t="shared" si="14"/>
        <v/>
      </c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  <c r="BF446" s="9"/>
      <c r="BG446" s="9"/>
      <c r="BH446" s="9"/>
      <c r="BI446" s="9"/>
      <c r="BJ446" s="9"/>
      <c r="BK446" s="9"/>
      <c r="BL446" s="9"/>
      <c r="BM446" s="9"/>
      <c r="BN446" s="9"/>
      <c r="BO446" s="9"/>
      <c r="BP446" s="9"/>
      <c r="BQ446" s="9"/>
      <c r="BR446" s="9"/>
      <c r="BS446" s="9"/>
      <c r="BT446" s="9"/>
      <c r="BU446" s="9"/>
      <c r="BV446" s="9"/>
      <c r="BW446" s="9"/>
      <c r="BX446" s="9"/>
      <c r="BY446" s="9"/>
      <c r="BZ446" s="9"/>
      <c r="CA446" s="9"/>
      <c r="CB446" s="9"/>
      <c r="CC446" s="9"/>
      <c r="CD446" s="9"/>
      <c r="CE446" s="9"/>
      <c r="CF446" s="9"/>
      <c r="CG446" s="9"/>
      <c r="CH446" s="9"/>
      <c r="CI446" s="9"/>
      <c r="CJ446" s="9"/>
      <c r="CK446" s="9"/>
      <c r="CL446" s="9"/>
      <c r="CM446" s="9"/>
      <c r="CN446" s="9"/>
      <c r="CO446" s="9"/>
      <c r="CP446" s="9"/>
      <c r="CQ446" s="9"/>
      <c r="CR446" s="9"/>
      <c r="CS446" s="9"/>
      <c r="CT446" s="9"/>
      <c r="CU446" s="9"/>
      <c r="CV446" s="9"/>
      <c r="CW446" s="9"/>
      <c r="CX446" s="9"/>
      <c r="CY446" s="9"/>
      <c r="CZ446" s="9"/>
      <c r="DA446" s="9"/>
      <c r="DB446" s="9"/>
      <c r="DC446" s="9"/>
      <c r="DD446" s="9"/>
      <c r="DE446" s="9"/>
      <c r="DF446" s="9"/>
    </row>
    <row r="447" spans="1:110" ht="16.5" customHeight="1" x14ac:dyDescent="0.4">
      <c r="A447" s="11"/>
      <c r="B447" s="10"/>
      <c r="C447" s="33" t="s">
        <v>944</v>
      </c>
      <c r="D447" s="34" t="s">
        <v>945</v>
      </c>
      <c r="E447" s="19">
        <v>0</v>
      </c>
      <c r="F447" s="19">
        <v>152431.09</v>
      </c>
      <c r="G447" s="19">
        <v>10537.97</v>
      </c>
      <c r="H447" s="18">
        <v>141893.12</v>
      </c>
      <c r="I447" s="31" t="s">
        <v>858</v>
      </c>
      <c r="J447" s="3">
        <v>399</v>
      </c>
      <c r="K447" s="31" t="s">
        <v>19</v>
      </c>
      <c r="L447" s="8"/>
      <c r="M447" s="8" t="str">
        <f t="shared" si="14"/>
        <v/>
      </c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  <c r="BF447" s="9"/>
      <c r="BG447" s="9"/>
      <c r="BH447" s="9"/>
      <c r="BI447" s="9"/>
      <c r="BJ447" s="9"/>
      <c r="BK447" s="9"/>
      <c r="BL447" s="9"/>
      <c r="BM447" s="9"/>
      <c r="BN447" s="9"/>
      <c r="BO447" s="9"/>
      <c r="BP447" s="9"/>
      <c r="BQ447" s="9"/>
      <c r="BR447" s="9"/>
      <c r="BS447" s="9"/>
      <c r="BT447" s="9"/>
      <c r="BU447" s="9"/>
      <c r="BV447" s="9"/>
      <c r="BW447" s="9"/>
      <c r="BX447" s="9"/>
      <c r="BY447" s="9"/>
      <c r="BZ447" s="9"/>
      <c r="CA447" s="9"/>
      <c r="CB447" s="9"/>
      <c r="CC447" s="9"/>
      <c r="CD447" s="9"/>
      <c r="CE447" s="9"/>
      <c r="CF447" s="9"/>
      <c r="CG447" s="9"/>
      <c r="CH447" s="9"/>
      <c r="CI447" s="9"/>
      <c r="CJ447" s="9"/>
      <c r="CK447" s="9"/>
      <c r="CL447" s="9"/>
      <c r="CM447" s="9"/>
      <c r="CN447" s="9"/>
      <c r="CO447" s="9"/>
      <c r="CP447" s="9"/>
      <c r="CQ447" s="9"/>
      <c r="CR447" s="9"/>
      <c r="CS447" s="9"/>
      <c r="CT447" s="9"/>
      <c r="CU447" s="9"/>
      <c r="CV447" s="9"/>
      <c r="CW447" s="9"/>
      <c r="CX447" s="9"/>
      <c r="CY447" s="9"/>
      <c r="CZ447" s="9"/>
      <c r="DA447" s="9"/>
      <c r="DB447" s="9"/>
      <c r="DC447" s="9"/>
      <c r="DD447" s="9"/>
      <c r="DE447" s="9"/>
      <c r="DF447" s="9"/>
    </row>
    <row r="448" spans="1:110" ht="16.5" customHeight="1" x14ac:dyDescent="0.4">
      <c r="A448" s="11"/>
      <c r="B448" s="10"/>
      <c r="C448" s="33" t="s">
        <v>946</v>
      </c>
      <c r="D448" s="34" t="s">
        <v>947</v>
      </c>
      <c r="E448" s="19">
        <v>0</v>
      </c>
      <c r="F448" s="19">
        <v>591659.55000000005</v>
      </c>
      <c r="G448" s="19">
        <v>28220.52</v>
      </c>
      <c r="H448" s="18">
        <v>563439.03</v>
      </c>
      <c r="I448" s="31" t="s">
        <v>858</v>
      </c>
      <c r="J448" s="3">
        <v>400</v>
      </c>
      <c r="K448" s="31" t="s">
        <v>19</v>
      </c>
      <c r="L448" s="8"/>
      <c r="M448" s="8" t="str">
        <f t="shared" si="14"/>
        <v/>
      </c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  <c r="BL448" s="9"/>
      <c r="BM448" s="9"/>
      <c r="BN448" s="9"/>
      <c r="BO448" s="9"/>
      <c r="BP448" s="9"/>
      <c r="BQ448" s="9"/>
      <c r="BR448" s="9"/>
      <c r="BS448" s="9"/>
      <c r="BT448" s="9"/>
      <c r="BU448" s="9"/>
      <c r="BV448" s="9"/>
      <c r="BW448" s="9"/>
      <c r="BX448" s="9"/>
      <c r="BY448" s="9"/>
      <c r="BZ448" s="9"/>
      <c r="CA448" s="9"/>
      <c r="CB448" s="9"/>
      <c r="CC448" s="9"/>
      <c r="CD448" s="9"/>
      <c r="CE448" s="9"/>
      <c r="CF448" s="9"/>
      <c r="CG448" s="9"/>
      <c r="CH448" s="9"/>
      <c r="CI448" s="9"/>
      <c r="CJ448" s="9"/>
      <c r="CK448" s="9"/>
      <c r="CL448" s="9"/>
      <c r="CM448" s="9"/>
      <c r="CN448" s="9"/>
      <c r="CO448" s="9"/>
      <c r="CP448" s="9"/>
      <c r="CQ448" s="9"/>
      <c r="CR448" s="9"/>
      <c r="CS448" s="9"/>
      <c r="CT448" s="9"/>
      <c r="CU448" s="9"/>
      <c r="CV448" s="9"/>
      <c r="CW448" s="9"/>
      <c r="CX448" s="9"/>
      <c r="CY448" s="9"/>
      <c r="CZ448" s="9"/>
      <c r="DA448" s="9"/>
      <c r="DB448" s="9"/>
      <c r="DC448" s="9"/>
      <c r="DD448" s="9"/>
      <c r="DE448" s="9"/>
      <c r="DF448" s="9"/>
    </row>
    <row r="449" spans="1:110" ht="16.5" customHeight="1" x14ac:dyDescent="0.4">
      <c r="A449" s="11"/>
      <c r="B449" s="10"/>
      <c r="C449" s="33" t="s">
        <v>948</v>
      </c>
      <c r="D449" s="34" t="s">
        <v>949</v>
      </c>
      <c r="E449" s="19">
        <v>0</v>
      </c>
      <c r="F449" s="19">
        <v>627.74</v>
      </c>
      <c r="G449" s="19">
        <v>21.43</v>
      </c>
      <c r="H449" s="18">
        <v>606.30999999999995</v>
      </c>
      <c r="I449" s="31" t="s">
        <v>858</v>
      </c>
      <c r="J449" s="3">
        <v>401</v>
      </c>
      <c r="K449" s="31" t="s">
        <v>19</v>
      </c>
      <c r="L449" s="8"/>
      <c r="M449" s="8" t="str">
        <f t="shared" si="14"/>
        <v/>
      </c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  <c r="BF449" s="9"/>
      <c r="BG449" s="9"/>
      <c r="BH449" s="9"/>
      <c r="BI449" s="9"/>
      <c r="BJ449" s="9"/>
      <c r="BK449" s="9"/>
      <c r="BL449" s="9"/>
      <c r="BM449" s="9"/>
      <c r="BN449" s="9"/>
      <c r="BO449" s="9"/>
      <c r="BP449" s="9"/>
      <c r="BQ449" s="9"/>
      <c r="BR449" s="9"/>
      <c r="BS449" s="9"/>
      <c r="BT449" s="9"/>
      <c r="BU449" s="9"/>
      <c r="BV449" s="9"/>
      <c r="BW449" s="9"/>
      <c r="BX449" s="9"/>
      <c r="BY449" s="9"/>
      <c r="BZ449" s="9"/>
      <c r="CA449" s="9"/>
      <c r="CB449" s="9"/>
      <c r="CC449" s="9"/>
      <c r="CD449" s="9"/>
      <c r="CE449" s="9"/>
      <c r="CF449" s="9"/>
      <c r="CG449" s="9"/>
      <c r="CH449" s="9"/>
      <c r="CI449" s="9"/>
      <c r="CJ449" s="9"/>
      <c r="CK449" s="9"/>
      <c r="CL449" s="9"/>
      <c r="CM449" s="9"/>
      <c r="CN449" s="9"/>
      <c r="CO449" s="9"/>
      <c r="CP449" s="9"/>
      <c r="CQ449" s="9"/>
      <c r="CR449" s="9"/>
      <c r="CS449" s="9"/>
      <c r="CT449" s="9"/>
      <c r="CU449" s="9"/>
      <c r="CV449" s="9"/>
      <c r="CW449" s="9"/>
      <c r="CX449" s="9"/>
      <c r="CY449" s="9"/>
      <c r="CZ449" s="9"/>
      <c r="DA449" s="9"/>
      <c r="DB449" s="9"/>
      <c r="DC449" s="9"/>
      <c r="DD449" s="9"/>
      <c r="DE449" s="9"/>
      <c r="DF449" s="9"/>
    </row>
    <row r="450" spans="1:110" ht="16.5" customHeight="1" x14ac:dyDescent="0.4">
      <c r="A450" s="11"/>
      <c r="B450" s="10"/>
      <c r="C450" s="33" t="s">
        <v>950</v>
      </c>
      <c r="D450" s="34" t="s">
        <v>951</v>
      </c>
      <c r="E450" s="19">
        <v>0</v>
      </c>
      <c r="F450" s="19">
        <v>54113.34</v>
      </c>
      <c r="G450" s="19">
        <v>0</v>
      </c>
      <c r="H450" s="18">
        <v>54113.34</v>
      </c>
      <c r="I450" s="31" t="s">
        <v>858</v>
      </c>
      <c r="J450" s="3">
        <v>402</v>
      </c>
      <c r="K450" s="31" t="s">
        <v>19</v>
      </c>
      <c r="L450" s="8"/>
      <c r="M450" s="8" t="str">
        <f t="shared" si="14"/>
        <v/>
      </c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  <c r="BF450" s="9"/>
      <c r="BG450" s="9"/>
      <c r="BH450" s="9"/>
      <c r="BI450" s="9"/>
      <c r="BJ450" s="9"/>
      <c r="BK450" s="9"/>
      <c r="BL450" s="9"/>
      <c r="BM450" s="9"/>
      <c r="BN450" s="9"/>
      <c r="BO450" s="9"/>
      <c r="BP450" s="9"/>
      <c r="BQ450" s="9"/>
      <c r="BR450" s="9"/>
      <c r="BS450" s="9"/>
      <c r="BT450" s="9"/>
      <c r="BU450" s="9"/>
      <c r="BV450" s="9"/>
      <c r="BW450" s="9"/>
      <c r="BX450" s="9"/>
      <c r="BY450" s="9"/>
      <c r="BZ450" s="9"/>
      <c r="CA450" s="9"/>
      <c r="CB450" s="9"/>
      <c r="CC450" s="9"/>
      <c r="CD450" s="9"/>
      <c r="CE450" s="9"/>
      <c r="CF450" s="9"/>
      <c r="CG450" s="9"/>
      <c r="CH450" s="9"/>
      <c r="CI450" s="9"/>
      <c r="CJ450" s="9"/>
      <c r="CK450" s="9"/>
      <c r="CL450" s="9"/>
      <c r="CM450" s="9"/>
      <c r="CN450" s="9"/>
      <c r="CO450" s="9"/>
      <c r="CP450" s="9"/>
      <c r="CQ450" s="9"/>
      <c r="CR450" s="9"/>
      <c r="CS450" s="9"/>
      <c r="CT450" s="9"/>
      <c r="CU450" s="9"/>
      <c r="CV450" s="9"/>
      <c r="CW450" s="9"/>
      <c r="CX450" s="9"/>
      <c r="CY450" s="9"/>
      <c r="CZ450" s="9"/>
      <c r="DA450" s="9"/>
      <c r="DB450" s="9"/>
      <c r="DC450" s="9"/>
      <c r="DD450" s="9"/>
      <c r="DE450" s="9"/>
      <c r="DF450" s="9"/>
    </row>
    <row r="451" spans="1:110" ht="16.5" customHeight="1" x14ac:dyDescent="0.4">
      <c r="A451" s="11"/>
      <c r="B451" s="10"/>
      <c r="C451" s="33" t="s">
        <v>952</v>
      </c>
      <c r="D451" s="34" t="s">
        <v>953</v>
      </c>
      <c r="E451" s="19">
        <v>0</v>
      </c>
      <c r="F451" s="19">
        <v>76334.990000000005</v>
      </c>
      <c r="G451" s="19">
        <v>0</v>
      </c>
      <c r="H451" s="18">
        <v>76334.990000000005</v>
      </c>
      <c r="I451" s="31" t="s">
        <v>858</v>
      </c>
      <c r="J451" s="3">
        <v>403</v>
      </c>
      <c r="K451" s="31" t="s">
        <v>19</v>
      </c>
      <c r="L451" s="8"/>
      <c r="M451" s="8" t="str">
        <f t="shared" si="14"/>
        <v/>
      </c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  <c r="BF451" s="9"/>
      <c r="BG451" s="9"/>
      <c r="BH451" s="9"/>
      <c r="BI451" s="9"/>
      <c r="BJ451" s="9"/>
      <c r="BK451" s="9"/>
      <c r="BL451" s="9"/>
      <c r="BM451" s="9"/>
      <c r="BN451" s="9"/>
      <c r="BO451" s="9"/>
      <c r="BP451" s="9"/>
      <c r="BQ451" s="9"/>
      <c r="BR451" s="9"/>
      <c r="BS451" s="9"/>
      <c r="BT451" s="9"/>
      <c r="BU451" s="9"/>
      <c r="BV451" s="9"/>
      <c r="BW451" s="9"/>
      <c r="BX451" s="9"/>
      <c r="BY451" s="9"/>
      <c r="BZ451" s="9"/>
      <c r="CA451" s="9"/>
      <c r="CB451" s="9"/>
      <c r="CC451" s="9"/>
      <c r="CD451" s="9"/>
      <c r="CE451" s="9"/>
      <c r="CF451" s="9"/>
      <c r="CG451" s="9"/>
      <c r="CH451" s="9"/>
      <c r="CI451" s="9"/>
      <c r="CJ451" s="9"/>
      <c r="CK451" s="9"/>
      <c r="CL451" s="9"/>
      <c r="CM451" s="9"/>
      <c r="CN451" s="9"/>
      <c r="CO451" s="9"/>
      <c r="CP451" s="9"/>
      <c r="CQ451" s="9"/>
      <c r="CR451" s="9"/>
      <c r="CS451" s="9"/>
      <c r="CT451" s="9"/>
      <c r="CU451" s="9"/>
      <c r="CV451" s="9"/>
      <c r="CW451" s="9"/>
      <c r="CX451" s="9"/>
      <c r="CY451" s="9"/>
      <c r="CZ451" s="9"/>
      <c r="DA451" s="9"/>
      <c r="DB451" s="9"/>
      <c r="DC451" s="9"/>
      <c r="DD451" s="9"/>
      <c r="DE451" s="9"/>
      <c r="DF451" s="9"/>
    </row>
    <row r="452" spans="1:110" ht="16.5" customHeight="1" x14ac:dyDescent="0.4">
      <c r="A452" s="11"/>
      <c r="B452" s="10"/>
      <c r="C452" s="33" t="s">
        <v>954</v>
      </c>
      <c r="D452" s="34" t="s">
        <v>955</v>
      </c>
      <c r="E452" s="19">
        <v>0</v>
      </c>
      <c r="F452" s="19">
        <v>12095.49</v>
      </c>
      <c r="G452" s="19">
        <v>8.5399999999999991</v>
      </c>
      <c r="H452" s="18">
        <v>12086.95</v>
      </c>
      <c r="I452" s="31" t="s">
        <v>858</v>
      </c>
      <c r="J452" s="3">
        <v>404</v>
      </c>
      <c r="K452" s="31" t="s">
        <v>19</v>
      </c>
      <c r="L452" s="8"/>
      <c r="M452" s="8" t="str">
        <f t="shared" si="14"/>
        <v/>
      </c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  <c r="BF452" s="9"/>
      <c r="BG452" s="9"/>
      <c r="BH452" s="9"/>
      <c r="BI452" s="9"/>
      <c r="BJ452" s="9"/>
      <c r="BK452" s="9"/>
      <c r="BL452" s="9"/>
      <c r="BM452" s="9"/>
      <c r="BN452" s="9"/>
      <c r="BO452" s="9"/>
      <c r="BP452" s="9"/>
      <c r="BQ452" s="9"/>
      <c r="BR452" s="9"/>
      <c r="BS452" s="9"/>
      <c r="BT452" s="9"/>
      <c r="BU452" s="9"/>
      <c r="BV452" s="9"/>
      <c r="BW452" s="9"/>
      <c r="BX452" s="9"/>
      <c r="BY452" s="9"/>
      <c r="BZ452" s="9"/>
      <c r="CA452" s="9"/>
      <c r="CB452" s="9"/>
      <c r="CC452" s="9"/>
      <c r="CD452" s="9"/>
      <c r="CE452" s="9"/>
      <c r="CF452" s="9"/>
      <c r="CG452" s="9"/>
      <c r="CH452" s="9"/>
      <c r="CI452" s="9"/>
      <c r="CJ452" s="9"/>
      <c r="CK452" s="9"/>
      <c r="CL452" s="9"/>
      <c r="CM452" s="9"/>
      <c r="CN452" s="9"/>
      <c r="CO452" s="9"/>
      <c r="CP452" s="9"/>
      <c r="CQ452" s="9"/>
      <c r="CR452" s="9"/>
      <c r="CS452" s="9"/>
      <c r="CT452" s="9"/>
      <c r="CU452" s="9"/>
      <c r="CV452" s="9"/>
      <c r="CW452" s="9"/>
      <c r="CX452" s="9"/>
      <c r="CY452" s="9"/>
      <c r="CZ452" s="9"/>
      <c r="DA452" s="9"/>
      <c r="DB452" s="9"/>
      <c r="DC452" s="9"/>
      <c r="DD452" s="9"/>
      <c r="DE452" s="9"/>
      <c r="DF452" s="9"/>
    </row>
    <row r="453" spans="1:110" ht="16.5" customHeight="1" x14ac:dyDescent="0.4">
      <c r="A453" s="11"/>
      <c r="B453" s="10"/>
      <c r="C453" s="33" t="s">
        <v>956</v>
      </c>
      <c r="D453" s="34" t="s">
        <v>957</v>
      </c>
      <c r="E453" s="19">
        <v>0</v>
      </c>
      <c r="F453" s="19">
        <v>132529.60999999999</v>
      </c>
      <c r="G453" s="19">
        <v>0</v>
      </c>
      <c r="H453" s="18">
        <v>132529.60999999999</v>
      </c>
      <c r="I453" s="31" t="s">
        <v>858</v>
      </c>
      <c r="J453" s="3">
        <v>405</v>
      </c>
      <c r="K453" s="31" t="s">
        <v>19</v>
      </c>
      <c r="L453" s="8"/>
      <c r="M453" s="8" t="str">
        <f t="shared" si="14"/>
        <v/>
      </c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  <c r="BF453" s="9"/>
      <c r="BG453" s="9"/>
      <c r="BH453" s="9"/>
      <c r="BI453" s="9"/>
      <c r="BJ453" s="9"/>
      <c r="BK453" s="9"/>
      <c r="BL453" s="9"/>
      <c r="BM453" s="9"/>
      <c r="BN453" s="9"/>
      <c r="BO453" s="9"/>
      <c r="BP453" s="9"/>
      <c r="BQ453" s="9"/>
      <c r="BR453" s="9"/>
      <c r="BS453" s="9"/>
      <c r="BT453" s="9"/>
      <c r="BU453" s="9"/>
      <c r="BV453" s="9"/>
      <c r="BW453" s="9"/>
      <c r="BX453" s="9"/>
      <c r="BY453" s="9"/>
      <c r="BZ453" s="9"/>
      <c r="CA453" s="9"/>
      <c r="CB453" s="9"/>
      <c r="CC453" s="9"/>
      <c r="CD453" s="9"/>
      <c r="CE453" s="9"/>
      <c r="CF453" s="9"/>
      <c r="CG453" s="9"/>
      <c r="CH453" s="9"/>
      <c r="CI453" s="9"/>
      <c r="CJ453" s="9"/>
      <c r="CK453" s="9"/>
      <c r="CL453" s="9"/>
      <c r="CM453" s="9"/>
      <c r="CN453" s="9"/>
      <c r="CO453" s="9"/>
      <c r="CP453" s="9"/>
      <c r="CQ453" s="9"/>
      <c r="CR453" s="9"/>
      <c r="CS453" s="9"/>
      <c r="CT453" s="9"/>
      <c r="CU453" s="9"/>
      <c r="CV453" s="9"/>
      <c r="CW453" s="9"/>
      <c r="CX453" s="9"/>
      <c r="CY453" s="9"/>
      <c r="CZ453" s="9"/>
      <c r="DA453" s="9"/>
      <c r="DB453" s="9"/>
      <c r="DC453" s="9"/>
      <c r="DD453" s="9"/>
      <c r="DE453" s="9"/>
      <c r="DF453" s="9"/>
    </row>
    <row r="454" spans="1:110" ht="16.5" customHeight="1" x14ac:dyDescent="0.4">
      <c r="A454" s="11"/>
      <c r="B454" s="10"/>
      <c r="C454" s="33" t="s">
        <v>958</v>
      </c>
      <c r="D454" s="34" t="s">
        <v>959</v>
      </c>
      <c r="E454" s="19">
        <v>0</v>
      </c>
      <c r="F454" s="19">
        <v>3650</v>
      </c>
      <c r="G454" s="19">
        <v>0</v>
      </c>
      <c r="H454" s="18">
        <v>3650</v>
      </c>
      <c r="I454" s="31" t="s">
        <v>858</v>
      </c>
      <c r="J454" s="3">
        <v>406</v>
      </c>
      <c r="K454" s="31" t="s">
        <v>19</v>
      </c>
      <c r="L454" s="8"/>
      <c r="M454" s="8" t="str">
        <f t="shared" si="14"/>
        <v/>
      </c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  <c r="BF454" s="9"/>
      <c r="BG454" s="9"/>
      <c r="BH454" s="9"/>
      <c r="BI454" s="9"/>
      <c r="BJ454" s="9"/>
      <c r="BK454" s="9"/>
      <c r="BL454" s="9"/>
      <c r="BM454" s="9"/>
      <c r="BN454" s="9"/>
      <c r="BO454" s="9"/>
      <c r="BP454" s="9"/>
      <c r="BQ454" s="9"/>
      <c r="BR454" s="9"/>
      <c r="BS454" s="9"/>
      <c r="BT454" s="9"/>
      <c r="BU454" s="9"/>
      <c r="BV454" s="9"/>
      <c r="BW454" s="9"/>
      <c r="BX454" s="9"/>
      <c r="BY454" s="9"/>
      <c r="BZ454" s="9"/>
      <c r="CA454" s="9"/>
      <c r="CB454" s="9"/>
      <c r="CC454" s="9"/>
      <c r="CD454" s="9"/>
      <c r="CE454" s="9"/>
      <c r="CF454" s="9"/>
      <c r="CG454" s="9"/>
      <c r="CH454" s="9"/>
      <c r="CI454" s="9"/>
      <c r="CJ454" s="9"/>
      <c r="CK454" s="9"/>
      <c r="CL454" s="9"/>
      <c r="CM454" s="9"/>
      <c r="CN454" s="9"/>
      <c r="CO454" s="9"/>
      <c r="CP454" s="9"/>
      <c r="CQ454" s="9"/>
      <c r="CR454" s="9"/>
      <c r="CS454" s="9"/>
      <c r="CT454" s="9"/>
      <c r="CU454" s="9"/>
      <c r="CV454" s="9"/>
      <c r="CW454" s="9"/>
      <c r="CX454" s="9"/>
      <c r="CY454" s="9"/>
      <c r="CZ454" s="9"/>
      <c r="DA454" s="9"/>
      <c r="DB454" s="9"/>
      <c r="DC454" s="9"/>
      <c r="DD454" s="9"/>
      <c r="DE454" s="9"/>
      <c r="DF454" s="9"/>
    </row>
    <row r="455" spans="1:110" ht="16.5" customHeight="1" x14ac:dyDescent="0.4">
      <c r="A455" s="11"/>
      <c r="B455" s="10"/>
      <c r="C455" s="33" t="s">
        <v>960</v>
      </c>
      <c r="D455" s="34" t="s">
        <v>961</v>
      </c>
      <c r="E455" s="19">
        <v>0</v>
      </c>
      <c r="F455" s="19">
        <v>93358.82</v>
      </c>
      <c r="G455" s="19">
        <v>0</v>
      </c>
      <c r="H455" s="18">
        <v>93358.82</v>
      </c>
      <c r="I455" s="31" t="s">
        <v>858</v>
      </c>
      <c r="J455" s="3">
        <v>407</v>
      </c>
      <c r="K455" s="31" t="s">
        <v>19</v>
      </c>
      <c r="L455" s="8"/>
      <c r="M455" s="8" t="str">
        <f t="shared" si="14"/>
        <v/>
      </c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  <c r="BF455" s="9"/>
      <c r="BG455" s="9"/>
      <c r="BH455" s="9"/>
      <c r="BI455" s="9"/>
      <c r="BJ455" s="9"/>
      <c r="BK455" s="9"/>
      <c r="BL455" s="9"/>
      <c r="BM455" s="9"/>
      <c r="BN455" s="9"/>
      <c r="BO455" s="9"/>
      <c r="BP455" s="9"/>
      <c r="BQ455" s="9"/>
      <c r="BR455" s="9"/>
      <c r="BS455" s="9"/>
      <c r="BT455" s="9"/>
      <c r="BU455" s="9"/>
      <c r="BV455" s="9"/>
      <c r="BW455" s="9"/>
      <c r="BX455" s="9"/>
      <c r="BY455" s="9"/>
      <c r="BZ455" s="9"/>
      <c r="CA455" s="9"/>
      <c r="CB455" s="9"/>
      <c r="CC455" s="9"/>
      <c r="CD455" s="9"/>
      <c r="CE455" s="9"/>
      <c r="CF455" s="9"/>
      <c r="CG455" s="9"/>
      <c r="CH455" s="9"/>
      <c r="CI455" s="9"/>
      <c r="CJ455" s="9"/>
      <c r="CK455" s="9"/>
      <c r="CL455" s="9"/>
      <c r="CM455" s="9"/>
      <c r="CN455" s="9"/>
      <c r="CO455" s="9"/>
      <c r="CP455" s="9"/>
      <c r="CQ455" s="9"/>
      <c r="CR455" s="9"/>
      <c r="CS455" s="9"/>
      <c r="CT455" s="9"/>
      <c r="CU455" s="9"/>
      <c r="CV455" s="9"/>
      <c r="CW455" s="9"/>
      <c r="CX455" s="9"/>
      <c r="CY455" s="9"/>
      <c r="CZ455" s="9"/>
      <c r="DA455" s="9"/>
      <c r="DB455" s="9"/>
      <c r="DC455" s="9"/>
      <c r="DD455" s="9"/>
      <c r="DE455" s="9"/>
      <c r="DF455" s="9"/>
    </row>
    <row r="456" spans="1:110" ht="16.5" customHeight="1" x14ac:dyDescent="0.4">
      <c r="A456" s="11"/>
      <c r="B456" s="10"/>
      <c r="C456" s="33" t="s">
        <v>962</v>
      </c>
      <c r="D456" s="34" t="s">
        <v>963</v>
      </c>
      <c r="E456" s="19">
        <v>0</v>
      </c>
      <c r="F456" s="19">
        <v>840663.38</v>
      </c>
      <c r="G456" s="19">
        <v>1932.5</v>
      </c>
      <c r="H456" s="18">
        <v>838730.88</v>
      </c>
      <c r="I456" s="31" t="s">
        <v>858</v>
      </c>
      <c r="J456" s="3">
        <v>408</v>
      </c>
      <c r="K456" s="31" t="s">
        <v>19</v>
      </c>
      <c r="L456" s="8"/>
      <c r="M456" s="8" t="str">
        <f t="shared" si="14"/>
        <v/>
      </c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  <c r="BF456" s="9"/>
      <c r="BG456" s="9"/>
      <c r="BH456" s="9"/>
      <c r="BI456" s="9"/>
      <c r="BJ456" s="9"/>
      <c r="BK456" s="9"/>
      <c r="BL456" s="9"/>
      <c r="BM456" s="9"/>
      <c r="BN456" s="9"/>
      <c r="BO456" s="9"/>
      <c r="BP456" s="9"/>
      <c r="BQ456" s="9"/>
      <c r="BR456" s="9"/>
      <c r="BS456" s="9"/>
      <c r="BT456" s="9"/>
      <c r="BU456" s="9"/>
      <c r="BV456" s="9"/>
      <c r="BW456" s="9"/>
      <c r="BX456" s="9"/>
      <c r="BY456" s="9"/>
      <c r="BZ456" s="9"/>
      <c r="CA456" s="9"/>
      <c r="CB456" s="9"/>
      <c r="CC456" s="9"/>
      <c r="CD456" s="9"/>
      <c r="CE456" s="9"/>
      <c r="CF456" s="9"/>
      <c r="CG456" s="9"/>
      <c r="CH456" s="9"/>
      <c r="CI456" s="9"/>
      <c r="CJ456" s="9"/>
      <c r="CK456" s="9"/>
      <c r="CL456" s="9"/>
      <c r="CM456" s="9"/>
      <c r="CN456" s="9"/>
      <c r="CO456" s="9"/>
      <c r="CP456" s="9"/>
      <c r="CQ456" s="9"/>
      <c r="CR456" s="9"/>
      <c r="CS456" s="9"/>
      <c r="CT456" s="9"/>
      <c r="CU456" s="9"/>
      <c r="CV456" s="9"/>
      <c r="CW456" s="9"/>
      <c r="CX456" s="9"/>
      <c r="CY456" s="9"/>
      <c r="CZ456" s="9"/>
      <c r="DA456" s="9"/>
      <c r="DB456" s="9"/>
      <c r="DC456" s="9"/>
      <c r="DD456" s="9"/>
      <c r="DE456" s="9"/>
      <c r="DF456" s="9"/>
    </row>
    <row r="457" spans="1:110" ht="16.5" customHeight="1" x14ac:dyDescent="0.4">
      <c r="A457" s="11"/>
      <c r="B457" s="10"/>
      <c r="C457" s="33" t="s">
        <v>964</v>
      </c>
      <c r="D457" s="34" t="s">
        <v>965</v>
      </c>
      <c r="E457" s="19">
        <v>0</v>
      </c>
      <c r="F457" s="19">
        <v>94416.15</v>
      </c>
      <c r="G457" s="19">
        <v>565.77</v>
      </c>
      <c r="H457" s="18">
        <v>93850.38</v>
      </c>
      <c r="I457" s="31" t="s">
        <v>858</v>
      </c>
      <c r="J457" s="3">
        <v>409</v>
      </c>
      <c r="K457" s="31" t="s">
        <v>19</v>
      </c>
      <c r="L457" s="8"/>
      <c r="M457" s="8" t="str">
        <f t="shared" si="14"/>
        <v/>
      </c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  <c r="BF457" s="9"/>
      <c r="BG457" s="9"/>
      <c r="BH457" s="9"/>
      <c r="BI457" s="9"/>
      <c r="BJ457" s="9"/>
      <c r="BK457" s="9"/>
      <c r="BL457" s="9"/>
      <c r="BM457" s="9"/>
      <c r="BN457" s="9"/>
      <c r="BO457" s="9"/>
      <c r="BP457" s="9"/>
      <c r="BQ457" s="9"/>
      <c r="BR457" s="9"/>
      <c r="BS457" s="9"/>
      <c r="BT457" s="9"/>
      <c r="BU457" s="9"/>
      <c r="BV457" s="9"/>
      <c r="BW457" s="9"/>
      <c r="BX457" s="9"/>
      <c r="BY457" s="9"/>
      <c r="BZ457" s="9"/>
      <c r="CA457" s="9"/>
      <c r="CB457" s="9"/>
      <c r="CC457" s="9"/>
      <c r="CD457" s="9"/>
      <c r="CE457" s="9"/>
      <c r="CF457" s="9"/>
      <c r="CG457" s="9"/>
      <c r="CH457" s="9"/>
      <c r="CI457" s="9"/>
      <c r="CJ457" s="9"/>
      <c r="CK457" s="9"/>
      <c r="CL457" s="9"/>
      <c r="CM457" s="9"/>
      <c r="CN457" s="9"/>
      <c r="CO457" s="9"/>
      <c r="CP457" s="9"/>
      <c r="CQ457" s="9"/>
      <c r="CR457" s="9"/>
      <c r="CS457" s="9"/>
      <c r="CT457" s="9"/>
      <c r="CU457" s="9"/>
      <c r="CV457" s="9"/>
      <c r="CW457" s="9"/>
      <c r="CX457" s="9"/>
      <c r="CY457" s="9"/>
      <c r="CZ457" s="9"/>
      <c r="DA457" s="9"/>
      <c r="DB457" s="9"/>
      <c r="DC457" s="9"/>
      <c r="DD457" s="9"/>
      <c r="DE457" s="9"/>
      <c r="DF457" s="9"/>
    </row>
    <row r="458" spans="1:110" ht="16.5" customHeight="1" x14ac:dyDescent="0.4">
      <c r="A458" s="11"/>
      <c r="B458" s="10"/>
      <c r="C458" s="33" t="s">
        <v>966</v>
      </c>
      <c r="D458" s="34" t="s">
        <v>967</v>
      </c>
      <c r="E458" s="19">
        <v>0</v>
      </c>
      <c r="F458" s="19">
        <v>1243.21</v>
      </c>
      <c r="G458" s="19">
        <v>0</v>
      </c>
      <c r="H458" s="18">
        <v>1243.21</v>
      </c>
      <c r="I458" s="31" t="s">
        <v>858</v>
      </c>
      <c r="J458" s="3">
        <v>410</v>
      </c>
      <c r="K458" s="31" t="s">
        <v>19</v>
      </c>
      <c r="L458" s="8"/>
      <c r="M458" s="8" t="str">
        <f t="shared" si="14"/>
        <v/>
      </c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  <c r="BF458" s="9"/>
      <c r="BG458" s="9"/>
      <c r="BH458" s="9"/>
      <c r="BI458" s="9"/>
      <c r="BJ458" s="9"/>
      <c r="BK458" s="9"/>
      <c r="BL458" s="9"/>
      <c r="BM458" s="9"/>
      <c r="BN458" s="9"/>
      <c r="BO458" s="9"/>
      <c r="BP458" s="9"/>
      <c r="BQ458" s="9"/>
      <c r="BR458" s="9"/>
      <c r="BS458" s="9"/>
      <c r="BT458" s="9"/>
      <c r="BU458" s="9"/>
      <c r="BV458" s="9"/>
      <c r="BW458" s="9"/>
      <c r="BX458" s="9"/>
      <c r="BY458" s="9"/>
      <c r="BZ458" s="9"/>
      <c r="CA458" s="9"/>
      <c r="CB458" s="9"/>
      <c r="CC458" s="9"/>
      <c r="CD458" s="9"/>
      <c r="CE458" s="9"/>
      <c r="CF458" s="9"/>
      <c r="CG458" s="9"/>
      <c r="CH458" s="9"/>
      <c r="CI458" s="9"/>
      <c r="CJ458" s="9"/>
      <c r="CK458" s="9"/>
      <c r="CL458" s="9"/>
      <c r="CM458" s="9"/>
      <c r="CN458" s="9"/>
      <c r="CO458" s="9"/>
      <c r="CP458" s="9"/>
      <c r="CQ458" s="9"/>
      <c r="CR458" s="9"/>
      <c r="CS458" s="9"/>
      <c r="CT458" s="9"/>
      <c r="CU458" s="9"/>
      <c r="CV458" s="9"/>
      <c r="CW458" s="9"/>
      <c r="CX458" s="9"/>
      <c r="CY458" s="9"/>
      <c r="CZ458" s="9"/>
      <c r="DA458" s="9"/>
      <c r="DB458" s="9"/>
      <c r="DC458" s="9"/>
      <c r="DD458" s="9"/>
      <c r="DE458" s="9"/>
      <c r="DF458" s="9"/>
    </row>
    <row r="459" spans="1:110" ht="16.5" customHeight="1" x14ac:dyDescent="0.4">
      <c r="A459" s="11"/>
      <c r="B459" s="10"/>
      <c r="C459" s="33" t="s">
        <v>968</v>
      </c>
      <c r="D459" s="34" t="s">
        <v>969</v>
      </c>
      <c r="E459" s="19">
        <v>0</v>
      </c>
      <c r="F459" s="19">
        <v>43067.34</v>
      </c>
      <c r="G459" s="19">
        <v>0</v>
      </c>
      <c r="H459" s="18">
        <v>43067.34</v>
      </c>
      <c r="I459" s="31" t="s">
        <v>858</v>
      </c>
      <c r="J459" s="3">
        <v>411</v>
      </c>
      <c r="K459" s="31" t="s">
        <v>19</v>
      </c>
      <c r="L459" s="8"/>
      <c r="M459" s="8" t="str">
        <f t="shared" si="14"/>
        <v/>
      </c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  <c r="BF459" s="9"/>
      <c r="BG459" s="9"/>
      <c r="BH459" s="9"/>
      <c r="BI459" s="9"/>
      <c r="BJ459" s="9"/>
      <c r="BK459" s="9"/>
      <c r="BL459" s="9"/>
      <c r="BM459" s="9"/>
      <c r="BN459" s="9"/>
      <c r="BO459" s="9"/>
      <c r="BP459" s="9"/>
      <c r="BQ459" s="9"/>
      <c r="BR459" s="9"/>
      <c r="BS459" s="9"/>
      <c r="BT459" s="9"/>
      <c r="BU459" s="9"/>
      <c r="BV459" s="9"/>
      <c r="BW459" s="9"/>
      <c r="BX459" s="9"/>
      <c r="BY459" s="9"/>
      <c r="BZ459" s="9"/>
      <c r="CA459" s="9"/>
      <c r="CB459" s="9"/>
      <c r="CC459" s="9"/>
      <c r="CD459" s="9"/>
      <c r="CE459" s="9"/>
      <c r="CF459" s="9"/>
      <c r="CG459" s="9"/>
      <c r="CH459" s="9"/>
      <c r="CI459" s="9"/>
      <c r="CJ459" s="9"/>
      <c r="CK459" s="9"/>
      <c r="CL459" s="9"/>
      <c r="CM459" s="9"/>
      <c r="CN459" s="9"/>
      <c r="CO459" s="9"/>
      <c r="CP459" s="9"/>
      <c r="CQ459" s="9"/>
      <c r="CR459" s="9"/>
      <c r="CS459" s="9"/>
      <c r="CT459" s="9"/>
      <c r="CU459" s="9"/>
      <c r="CV459" s="9"/>
      <c r="CW459" s="9"/>
      <c r="CX459" s="9"/>
      <c r="CY459" s="9"/>
      <c r="CZ459" s="9"/>
      <c r="DA459" s="9"/>
      <c r="DB459" s="9"/>
      <c r="DC459" s="9"/>
      <c r="DD459" s="9"/>
      <c r="DE459" s="9"/>
      <c r="DF459" s="9"/>
    </row>
    <row r="460" spans="1:110" ht="16.5" customHeight="1" x14ac:dyDescent="0.4">
      <c r="A460" s="11"/>
      <c r="B460" s="10"/>
      <c r="C460" s="33" t="s">
        <v>970</v>
      </c>
      <c r="D460" s="34" t="s">
        <v>971</v>
      </c>
      <c r="E460" s="19">
        <v>0</v>
      </c>
      <c r="F460" s="19">
        <v>485.93</v>
      </c>
      <c r="G460" s="19">
        <v>0</v>
      </c>
      <c r="H460" s="18">
        <v>485.93</v>
      </c>
      <c r="I460" s="31" t="s">
        <v>858</v>
      </c>
      <c r="J460" s="3">
        <v>412</v>
      </c>
      <c r="K460" s="31" t="s">
        <v>19</v>
      </c>
      <c r="L460" s="8"/>
      <c r="M460" s="8" t="str">
        <f t="shared" si="14"/>
        <v/>
      </c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  <c r="BF460" s="9"/>
      <c r="BG460" s="9"/>
      <c r="BH460" s="9"/>
      <c r="BI460" s="9"/>
      <c r="BJ460" s="9"/>
      <c r="BK460" s="9"/>
      <c r="BL460" s="9"/>
      <c r="BM460" s="9"/>
      <c r="BN460" s="9"/>
      <c r="BO460" s="9"/>
      <c r="BP460" s="9"/>
      <c r="BQ460" s="9"/>
      <c r="BR460" s="9"/>
      <c r="BS460" s="9"/>
      <c r="BT460" s="9"/>
      <c r="BU460" s="9"/>
      <c r="BV460" s="9"/>
      <c r="BW460" s="9"/>
      <c r="BX460" s="9"/>
      <c r="BY460" s="9"/>
      <c r="BZ460" s="9"/>
      <c r="CA460" s="9"/>
      <c r="CB460" s="9"/>
      <c r="CC460" s="9"/>
      <c r="CD460" s="9"/>
      <c r="CE460" s="9"/>
      <c r="CF460" s="9"/>
      <c r="CG460" s="9"/>
      <c r="CH460" s="9"/>
      <c r="CI460" s="9"/>
      <c r="CJ460" s="9"/>
      <c r="CK460" s="9"/>
      <c r="CL460" s="9"/>
      <c r="CM460" s="9"/>
      <c r="CN460" s="9"/>
      <c r="CO460" s="9"/>
      <c r="CP460" s="9"/>
      <c r="CQ460" s="9"/>
      <c r="CR460" s="9"/>
      <c r="CS460" s="9"/>
      <c r="CT460" s="9"/>
      <c r="CU460" s="9"/>
      <c r="CV460" s="9"/>
      <c r="CW460" s="9"/>
      <c r="CX460" s="9"/>
      <c r="CY460" s="9"/>
      <c r="CZ460" s="9"/>
      <c r="DA460" s="9"/>
      <c r="DB460" s="9"/>
      <c r="DC460" s="9"/>
      <c r="DD460" s="9"/>
      <c r="DE460" s="9"/>
      <c r="DF460" s="9"/>
    </row>
    <row r="461" spans="1:110" ht="16.5" customHeight="1" x14ac:dyDescent="0.4">
      <c r="A461" s="11"/>
      <c r="B461" s="10"/>
      <c r="C461" s="33" t="s">
        <v>972</v>
      </c>
      <c r="D461" s="34" t="s">
        <v>973</v>
      </c>
      <c r="E461" s="19">
        <v>0</v>
      </c>
      <c r="F461" s="19">
        <v>207559.61</v>
      </c>
      <c r="G461" s="19">
        <v>0</v>
      </c>
      <c r="H461" s="18">
        <v>207559.61</v>
      </c>
      <c r="I461" s="31" t="s">
        <v>858</v>
      </c>
      <c r="J461" s="3">
        <v>413</v>
      </c>
      <c r="K461" s="31" t="s">
        <v>19</v>
      </c>
      <c r="L461" s="8"/>
      <c r="M461" s="8" t="str">
        <f t="shared" si="14"/>
        <v/>
      </c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  <c r="BF461" s="9"/>
      <c r="BG461" s="9"/>
      <c r="BH461" s="9"/>
      <c r="BI461" s="9"/>
      <c r="BJ461" s="9"/>
      <c r="BK461" s="9"/>
      <c r="BL461" s="9"/>
      <c r="BM461" s="9"/>
      <c r="BN461" s="9"/>
      <c r="BO461" s="9"/>
      <c r="BP461" s="9"/>
      <c r="BQ461" s="9"/>
      <c r="BR461" s="9"/>
      <c r="BS461" s="9"/>
      <c r="BT461" s="9"/>
      <c r="BU461" s="9"/>
      <c r="BV461" s="9"/>
      <c r="BW461" s="9"/>
      <c r="BX461" s="9"/>
      <c r="BY461" s="9"/>
      <c r="BZ461" s="9"/>
      <c r="CA461" s="9"/>
      <c r="CB461" s="9"/>
      <c r="CC461" s="9"/>
      <c r="CD461" s="9"/>
      <c r="CE461" s="9"/>
      <c r="CF461" s="9"/>
      <c r="CG461" s="9"/>
      <c r="CH461" s="9"/>
      <c r="CI461" s="9"/>
      <c r="CJ461" s="9"/>
      <c r="CK461" s="9"/>
      <c r="CL461" s="9"/>
      <c r="CM461" s="9"/>
      <c r="CN461" s="9"/>
      <c r="CO461" s="9"/>
      <c r="CP461" s="9"/>
      <c r="CQ461" s="9"/>
      <c r="CR461" s="9"/>
      <c r="CS461" s="9"/>
      <c r="CT461" s="9"/>
      <c r="CU461" s="9"/>
      <c r="CV461" s="9"/>
      <c r="CW461" s="9"/>
      <c r="CX461" s="9"/>
      <c r="CY461" s="9"/>
      <c r="CZ461" s="9"/>
      <c r="DA461" s="9"/>
      <c r="DB461" s="9"/>
      <c r="DC461" s="9"/>
      <c r="DD461" s="9"/>
      <c r="DE461" s="9"/>
      <c r="DF461" s="9"/>
    </row>
    <row r="462" spans="1:110" ht="16.5" customHeight="1" x14ac:dyDescent="0.4">
      <c r="A462" s="11"/>
      <c r="B462" s="10"/>
      <c r="C462" s="33" t="s">
        <v>974</v>
      </c>
      <c r="D462" s="34" t="s">
        <v>975</v>
      </c>
      <c r="E462" s="19">
        <v>0</v>
      </c>
      <c r="F462" s="19">
        <v>56156.24</v>
      </c>
      <c r="G462" s="19">
        <v>0</v>
      </c>
      <c r="H462" s="18">
        <v>56156.24</v>
      </c>
      <c r="I462" s="31" t="s">
        <v>858</v>
      </c>
      <c r="J462" s="3">
        <v>414</v>
      </c>
      <c r="K462" s="31" t="s">
        <v>19</v>
      </c>
      <c r="L462" s="8"/>
      <c r="M462" s="8" t="str">
        <f t="shared" si="14"/>
        <v/>
      </c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  <c r="BF462" s="9"/>
      <c r="BG462" s="9"/>
      <c r="BH462" s="9"/>
      <c r="BI462" s="9"/>
      <c r="BJ462" s="9"/>
      <c r="BK462" s="9"/>
      <c r="BL462" s="9"/>
      <c r="BM462" s="9"/>
      <c r="BN462" s="9"/>
      <c r="BO462" s="9"/>
      <c r="BP462" s="9"/>
      <c r="BQ462" s="9"/>
      <c r="BR462" s="9"/>
      <c r="BS462" s="9"/>
      <c r="BT462" s="9"/>
      <c r="BU462" s="9"/>
      <c r="BV462" s="9"/>
      <c r="BW462" s="9"/>
      <c r="BX462" s="9"/>
      <c r="BY462" s="9"/>
      <c r="BZ462" s="9"/>
      <c r="CA462" s="9"/>
      <c r="CB462" s="9"/>
      <c r="CC462" s="9"/>
      <c r="CD462" s="9"/>
      <c r="CE462" s="9"/>
      <c r="CF462" s="9"/>
      <c r="CG462" s="9"/>
      <c r="CH462" s="9"/>
      <c r="CI462" s="9"/>
      <c r="CJ462" s="9"/>
      <c r="CK462" s="9"/>
      <c r="CL462" s="9"/>
      <c r="CM462" s="9"/>
      <c r="CN462" s="9"/>
      <c r="CO462" s="9"/>
      <c r="CP462" s="9"/>
      <c r="CQ462" s="9"/>
      <c r="CR462" s="9"/>
      <c r="CS462" s="9"/>
      <c r="CT462" s="9"/>
      <c r="CU462" s="9"/>
      <c r="CV462" s="9"/>
      <c r="CW462" s="9"/>
      <c r="CX462" s="9"/>
      <c r="CY462" s="9"/>
      <c r="CZ462" s="9"/>
      <c r="DA462" s="9"/>
      <c r="DB462" s="9"/>
      <c r="DC462" s="9"/>
      <c r="DD462" s="9"/>
      <c r="DE462" s="9"/>
      <c r="DF462" s="9"/>
    </row>
    <row r="463" spans="1:110" ht="16.5" customHeight="1" x14ac:dyDescent="0.4">
      <c r="A463" s="11"/>
      <c r="B463" s="10"/>
      <c r="C463" s="33" t="s">
        <v>976</v>
      </c>
      <c r="D463" s="34" t="s">
        <v>977</v>
      </c>
      <c r="E463" s="19">
        <v>0</v>
      </c>
      <c r="F463" s="19">
        <v>80752.63</v>
      </c>
      <c r="G463" s="19">
        <v>0</v>
      </c>
      <c r="H463" s="18">
        <v>80752.63</v>
      </c>
      <c r="I463" s="31" t="s">
        <v>858</v>
      </c>
      <c r="J463" s="3">
        <v>415</v>
      </c>
      <c r="K463" s="31" t="s">
        <v>19</v>
      </c>
      <c r="L463" s="8"/>
      <c r="M463" s="8" t="str">
        <f t="shared" si="14"/>
        <v/>
      </c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  <c r="BF463" s="9"/>
      <c r="BG463" s="9"/>
      <c r="BH463" s="9"/>
      <c r="BI463" s="9"/>
      <c r="BJ463" s="9"/>
      <c r="BK463" s="9"/>
      <c r="BL463" s="9"/>
      <c r="BM463" s="9"/>
      <c r="BN463" s="9"/>
      <c r="BO463" s="9"/>
      <c r="BP463" s="9"/>
      <c r="BQ463" s="9"/>
      <c r="BR463" s="9"/>
      <c r="BS463" s="9"/>
      <c r="BT463" s="9"/>
      <c r="BU463" s="9"/>
      <c r="BV463" s="9"/>
      <c r="BW463" s="9"/>
      <c r="BX463" s="9"/>
      <c r="BY463" s="9"/>
      <c r="BZ463" s="9"/>
      <c r="CA463" s="9"/>
      <c r="CB463" s="9"/>
      <c r="CC463" s="9"/>
      <c r="CD463" s="9"/>
      <c r="CE463" s="9"/>
      <c r="CF463" s="9"/>
      <c r="CG463" s="9"/>
      <c r="CH463" s="9"/>
      <c r="CI463" s="9"/>
      <c r="CJ463" s="9"/>
      <c r="CK463" s="9"/>
      <c r="CL463" s="9"/>
      <c r="CM463" s="9"/>
      <c r="CN463" s="9"/>
      <c r="CO463" s="9"/>
      <c r="CP463" s="9"/>
      <c r="CQ463" s="9"/>
      <c r="CR463" s="9"/>
      <c r="CS463" s="9"/>
      <c r="CT463" s="9"/>
      <c r="CU463" s="9"/>
      <c r="CV463" s="9"/>
      <c r="CW463" s="9"/>
      <c r="CX463" s="9"/>
      <c r="CY463" s="9"/>
      <c r="CZ463" s="9"/>
      <c r="DA463" s="9"/>
      <c r="DB463" s="9"/>
      <c r="DC463" s="9"/>
      <c r="DD463" s="9"/>
      <c r="DE463" s="9"/>
      <c r="DF463" s="9"/>
    </row>
    <row r="464" spans="1:110" ht="16.5" customHeight="1" x14ac:dyDescent="0.4">
      <c r="A464" s="11"/>
      <c r="B464" s="10"/>
      <c r="C464" s="33" t="s">
        <v>978</v>
      </c>
      <c r="D464" s="34" t="s">
        <v>979</v>
      </c>
      <c r="E464" s="19">
        <v>0</v>
      </c>
      <c r="F464" s="19">
        <v>258772.19</v>
      </c>
      <c r="G464" s="19">
        <v>0</v>
      </c>
      <c r="H464" s="18">
        <v>258772.19</v>
      </c>
      <c r="I464" s="31" t="s">
        <v>858</v>
      </c>
      <c r="J464" s="3">
        <v>416</v>
      </c>
      <c r="K464" s="31" t="s">
        <v>19</v>
      </c>
      <c r="L464" s="8"/>
      <c r="M464" s="8" t="str">
        <f t="shared" si="14"/>
        <v/>
      </c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  <c r="BF464" s="9"/>
      <c r="BG464" s="9"/>
      <c r="BH464" s="9"/>
      <c r="BI464" s="9"/>
      <c r="BJ464" s="9"/>
      <c r="BK464" s="9"/>
      <c r="BL464" s="9"/>
      <c r="BM464" s="9"/>
      <c r="BN464" s="9"/>
      <c r="BO464" s="9"/>
      <c r="BP464" s="9"/>
      <c r="BQ464" s="9"/>
      <c r="BR464" s="9"/>
      <c r="BS464" s="9"/>
      <c r="BT464" s="9"/>
      <c r="BU464" s="9"/>
      <c r="BV464" s="9"/>
      <c r="BW464" s="9"/>
      <c r="BX464" s="9"/>
      <c r="BY464" s="9"/>
      <c r="BZ464" s="9"/>
      <c r="CA464" s="9"/>
      <c r="CB464" s="9"/>
      <c r="CC464" s="9"/>
      <c r="CD464" s="9"/>
      <c r="CE464" s="9"/>
      <c r="CF464" s="9"/>
      <c r="CG464" s="9"/>
      <c r="CH464" s="9"/>
      <c r="CI464" s="9"/>
      <c r="CJ464" s="9"/>
      <c r="CK464" s="9"/>
      <c r="CL464" s="9"/>
      <c r="CM464" s="9"/>
      <c r="CN464" s="9"/>
      <c r="CO464" s="9"/>
      <c r="CP464" s="9"/>
      <c r="CQ464" s="9"/>
      <c r="CR464" s="9"/>
      <c r="CS464" s="9"/>
      <c r="CT464" s="9"/>
      <c r="CU464" s="9"/>
      <c r="CV464" s="9"/>
      <c r="CW464" s="9"/>
      <c r="CX464" s="9"/>
      <c r="CY464" s="9"/>
      <c r="CZ464" s="9"/>
      <c r="DA464" s="9"/>
      <c r="DB464" s="9"/>
      <c r="DC464" s="9"/>
      <c r="DD464" s="9"/>
      <c r="DE464" s="9"/>
      <c r="DF464" s="9"/>
    </row>
    <row r="465" spans="1:110" ht="16.5" customHeight="1" x14ac:dyDescent="0.4">
      <c r="A465" s="11"/>
      <c r="B465" s="10"/>
      <c r="C465" s="33" t="s">
        <v>980</v>
      </c>
      <c r="D465" s="34" t="s">
        <v>981</v>
      </c>
      <c r="E465" s="19">
        <v>0</v>
      </c>
      <c r="F465" s="19">
        <v>11416.15</v>
      </c>
      <c r="G465" s="19">
        <v>0</v>
      </c>
      <c r="H465" s="18">
        <v>11416.15</v>
      </c>
      <c r="I465" s="31" t="s">
        <v>858</v>
      </c>
      <c r="J465" s="3">
        <v>417</v>
      </c>
      <c r="K465" s="31" t="s">
        <v>19</v>
      </c>
      <c r="L465" s="8"/>
      <c r="M465" s="8" t="str">
        <f t="shared" si="14"/>
        <v/>
      </c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  <c r="BF465" s="9"/>
      <c r="BG465" s="9"/>
      <c r="BH465" s="9"/>
      <c r="BI465" s="9"/>
      <c r="BJ465" s="9"/>
      <c r="BK465" s="9"/>
      <c r="BL465" s="9"/>
      <c r="BM465" s="9"/>
      <c r="BN465" s="9"/>
      <c r="BO465" s="9"/>
      <c r="BP465" s="9"/>
      <c r="BQ465" s="9"/>
      <c r="BR465" s="9"/>
      <c r="BS465" s="9"/>
      <c r="BT465" s="9"/>
      <c r="BU465" s="9"/>
      <c r="BV465" s="9"/>
      <c r="BW465" s="9"/>
      <c r="BX465" s="9"/>
      <c r="BY465" s="9"/>
      <c r="BZ465" s="9"/>
      <c r="CA465" s="9"/>
      <c r="CB465" s="9"/>
      <c r="CC465" s="9"/>
      <c r="CD465" s="9"/>
      <c r="CE465" s="9"/>
      <c r="CF465" s="9"/>
      <c r="CG465" s="9"/>
      <c r="CH465" s="9"/>
      <c r="CI465" s="9"/>
      <c r="CJ465" s="9"/>
      <c r="CK465" s="9"/>
      <c r="CL465" s="9"/>
      <c r="CM465" s="9"/>
      <c r="CN465" s="9"/>
      <c r="CO465" s="9"/>
      <c r="CP465" s="9"/>
      <c r="CQ465" s="9"/>
      <c r="CR465" s="9"/>
      <c r="CS465" s="9"/>
      <c r="CT465" s="9"/>
      <c r="CU465" s="9"/>
      <c r="CV465" s="9"/>
      <c r="CW465" s="9"/>
      <c r="CX465" s="9"/>
      <c r="CY465" s="9"/>
      <c r="CZ465" s="9"/>
      <c r="DA465" s="9"/>
      <c r="DB465" s="9"/>
      <c r="DC465" s="9"/>
      <c r="DD465" s="9"/>
      <c r="DE465" s="9"/>
      <c r="DF465" s="9"/>
    </row>
    <row r="466" spans="1:110" ht="16.5" customHeight="1" x14ac:dyDescent="0.4">
      <c r="A466" s="11"/>
      <c r="B466" s="10"/>
      <c r="C466" s="33" t="s">
        <v>982</v>
      </c>
      <c r="D466" s="34" t="s">
        <v>983</v>
      </c>
      <c r="E466" s="19">
        <v>0</v>
      </c>
      <c r="F466" s="19">
        <v>49177.86</v>
      </c>
      <c r="G466" s="19">
        <v>340.08</v>
      </c>
      <c r="H466" s="18">
        <v>48837.78</v>
      </c>
      <c r="I466" s="31" t="s">
        <v>858</v>
      </c>
      <c r="J466" s="3">
        <v>418</v>
      </c>
      <c r="K466" s="31" t="s">
        <v>19</v>
      </c>
      <c r="L466" s="8"/>
      <c r="M466" s="8" t="str">
        <f t="shared" si="14"/>
        <v/>
      </c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  <c r="BF466" s="9"/>
      <c r="BG466" s="9"/>
      <c r="BH466" s="9"/>
      <c r="BI466" s="9"/>
      <c r="BJ466" s="9"/>
      <c r="BK466" s="9"/>
      <c r="BL466" s="9"/>
      <c r="BM466" s="9"/>
      <c r="BN466" s="9"/>
      <c r="BO466" s="9"/>
      <c r="BP466" s="9"/>
      <c r="BQ466" s="9"/>
      <c r="BR466" s="9"/>
      <c r="BS466" s="9"/>
      <c r="BT466" s="9"/>
      <c r="BU466" s="9"/>
      <c r="BV466" s="9"/>
      <c r="BW466" s="9"/>
      <c r="BX466" s="9"/>
      <c r="BY466" s="9"/>
      <c r="BZ466" s="9"/>
      <c r="CA466" s="9"/>
      <c r="CB466" s="9"/>
      <c r="CC466" s="9"/>
      <c r="CD466" s="9"/>
      <c r="CE466" s="9"/>
      <c r="CF466" s="9"/>
      <c r="CG466" s="9"/>
      <c r="CH466" s="9"/>
      <c r="CI466" s="9"/>
      <c r="CJ466" s="9"/>
      <c r="CK466" s="9"/>
      <c r="CL466" s="9"/>
      <c r="CM466" s="9"/>
      <c r="CN466" s="9"/>
      <c r="CO466" s="9"/>
      <c r="CP466" s="9"/>
      <c r="CQ466" s="9"/>
      <c r="CR466" s="9"/>
      <c r="CS466" s="9"/>
      <c r="CT466" s="9"/>
      <c r="CU466" s="9"/>
      <c r="CV466" s="9"/>
      <c r="CW466" s="9"/>
      <c r="CX466" s="9"/>
      <c r="CY466" s="9"/>
      <c r="CZ466" s="9"/>
      <c r="DA466" s="9"/>
      <c r="DB466" s="9"/>
      <c r="DC466" s="9"/>
      <c r="DD466" s="9"/>
      <c r="DE466" s="9"/>
      <c r="DF466" s="9"/>
    </row>
    <row r="467" spans="1:110" ht="16.5" customHeight="1" x14ac:dyDescent="0.4">
      <c r="A467" s="11"/>
      <c r="B467" s="10"/>
      <c r="C467" s="33" t="s">
        <v>984</v>
      </c>
      <c r="D467" s="34" t="s">
        <v>985</v>
      </c>
      <c r="E467" s="19">
        <v>0</v>
      </c>
      <c r="F467" s="19">
        <v>395214.66</v>
      </c>
      <c r="G467" s="19">
        <v>0</v>
      </c>
      <c r="H467" s="18">
        <v>395214.66</v>
      </c>
      <c r="I467" s="31" t="s">
        <v>858</v>
      </c>
      <c r="J467" s="3">
        <v>419</v>
      </c>
      <c r="K467" s="31" t="s">
        <v>19</v>
      </c>
      <c r="L467" s="8"/>
      <c r="M467" s="8" t="str">
        <f t="shared" si="14"/>
        <v/>
      </c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  <c r="BF467" s="9"/>
      <c r="BG467" s="9"/>
      <c r="BH467" s="9"/>
      <c r="BI467" s="9"/>
      <c r="BJ467" s="9"/>
      <c r="BK467" s="9"/>
      <c r="BL467" s="9"/>
      <c r="BM467" s="9"/>
      <c r="BN467" s="9"/>
      <c r="BO467" s="9"/>
      <c r="BP467" s="9"/>
      <c r="BQ467" s="9"/>
      <c r="BR467" s="9"/>
      <c r="BS467" s="9"/>
      <c r="BT467" s="9"/>
      <c r="BU467" s="9"/>
      <c r="BV467" s="9"/>
      <c r="BW467" s="9"/>
      <c r="BX467" s="9"/>
      <c r="BY467" s="9"/>
      <c r="BZ467" s="9"/>
      <c r="CA467" s="9"/>
      <c r="CB467" s="9"/>
      <c r="CC467" s="9"/>
      <c r="CD467" s="9"/>
      <c r="CE467" s="9"/>
      <c r="CF467" s="9"/>
      <c r="CG467" s="9"/>
      <c r="CH467" s="9"/>
      <c r="CI467" s="9"/>
      <c r="CJ467" s="9"/>
      <c r="CK467" s="9"/>
      <c r="CL467" s="9"/>
      <c r="CM467" s="9"/>
      <c r="CN467" s="9"/>
      <c r="CO467" s="9"/>
      <c r="CP467" s="9"/>
      <c r="CQ467" s="9"/>
      <c r="CR467" s="9"/>
      <c r="CS467" s="9"/>
      <c r="CT467" s="9"/>
      <c r="CU467" s="9"/>
      <c r="CV467" s="9"/>
      <c r="CW467" s="9"/>
      <c r="CX467" s="9"/>
      <c r="CY467" s="9"/>
      <c r="CZ467" s="9"/>
      <c r="DA467" s="9"/>
      <c r="DB467" s="9"/>
      <c r="DC467" s="9"/>
      <c r="DD467" s="9"/>
      <c r="DE467" s="9"/>
      <c r="DF467" s="9"/>
    </row>
    <row r="468" spans="1:110" ht="16.5" customHeight="1" x14ac:dyDescent="0.4">
      <c r="A468" s="11"/>
      <c r="B468" s="34" t="s">
        <v>986</v>
      </c>
      <c r="C468" s="12"/>
      <c r="D468" s="10"/>
      <c r="E468" s="19">
        <v>0</v>
      </c>
      <c r="F468" s="19">
        <v>8205818.0499999998</v>
      </c>
      <c r="G468" s="19">
        <v>164398.01999999999</v>
      </c>
      <c r="H468" s="18">
        <v>8041420.0300000003</v>
      </c>
      <c r="I468" s="31" t="s">
        <v>858</v>
      </c>
      <c r="J468" s="3">
        <v>419.5</v>
      </c>
      <c r="K468" s="31" t="s">
        <v>25</v>
      </c>
      <c r="L468" s="8"/>
      <c r="M468" s="35" t="s">
        <v>858</v>
      </c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  <c r="BF468" s="9"/>
      <c r="BG468" s="9"/>
      <c r="BH468" s="9"/>
      <c r="BI468" s="9"/>
      <c r="BJ468" s="9"/>
      <c r="BK468" s="9"/>
      <c r="BL468" s="9"/>
      <c r="BM468" s="9"/>
      <c r="BN468" s="9"/>
      <c r="BO468" s="9"/>
      <c r="BP468" s="9"/>
      <c r="BQ468" s="9"/>
      <c r="BR468" s="9"/>
      <c r="BS468" s="9"/>
      <c r="BT468" s="9"/>
      <c r="BU468" s="9"/>
      <c r="BV468" s="9"/>
      <c r="BW468" s="9"/>
      <c r="BX468" s="9"/>
      <c r="BY468" s="9"/>
      <c r="BZ468" s="9"/>
      <c r="CA468" s="9"/>
      <c r="CB468" s="9"/>
      <c r="CC468" s="9"/>
      <c r="CD468" s="9"/>
      <c r="CE468" s="9"/>
      <c r="CF468" s="9"/>
      <c r="CG468" s="9"/>
      <c r="CH468" s="9"/>
      <c r="CI468" s="9"/>
      <c r="CJ468" s="9"/>
      <c r="CK468" s="9"/>
      <c r="CL468" s="9"/>
      <c r="CM468" s="9"/>
      <c r="CN468" s="9"/>
      <c r="CO468" s="9"/>
      <c r="CP468" s="9"/>
      <c r="CQ468" s="9"/>
      <c r="CR468" s="9"/>
      <c r="CS468" s="9"/>
      <c r="CT468" s="9"/>
      <c r="CU468" s="9"/>
      <c r="CV468" s="9"/>
      <c r="CW468" s="9"/>
      <c r="CX468" s="9"/>
      <c r="CY468" s="9"/>
      <c r="CZ468" s="9"/>
      <c r="DA468" s="9"/>
      <c r="DB468" s="9"/>
      <c r="DC468" s="9"/>
      <c r="DD468" s="9"/>
      <c r="DE468" s="9"/>
      <c r="DF468" s="9"/>
    </row>
    <row r="469" spans="1:110" ht="16.5" customHeight="1" x14ac:dyDescent="0.4">
      <c r="A469" s="32" t="s">
        <v>989</v>
      </c>
      <c r="B469" s="34" t="s">
        <v>990</v>
      </c>
      <c r="C469" s="33" t="s">
        <v>987</v>
      </c>
      <c r="D469" s="34" t="s">
        <v>988</v>
      </c>
      <c r="E469" s="19">
        <v>0</v>
      </c>
      <c r="F469" s="19">
        <v>144005.87</v>
      </c>
      <c r="G469" s="19">
        <v>5344.92</v>
      </c>
      <c r="H469" s="18">
        <v>138660.95000000001</v>
      </c>
      <c r="I469" s="31" t="s">
        <v>858</v>
      </c>
      <c r="J469" s="3">
        <v>420</v>
      </c>
      <c r="K469" s="31" t="s">
        <v>19</v>
      </c>
      <c r="L469" s="8"/>
      <c r="M469" s="8" t="str">
        <f>IF(AND(I468:I1136="A",K468:K1136="T"),"A",IF(AND(I468:I1136="P",K468:K1136="T"),"P",IF(AND(I468:I1136="C",K468:K1136="T"),"C",IF(AND(I468:I1136="R",K468:K1136="T"),"R",""))))</f>
        <v/>
      </c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  <c r="BF469" s="9"/>
      <c r="BG469" s="9"/>
      <c r="BH469" s="9"/>
      <c r="BI469" s="9"/>
      <c r="BJ469" s="9"/>
      <c r="BK469" s="9"/>
      <c r="BL469" s="9"/>
      <c r="BM469" s="9"/>
      <c r="BN469" s="9"/>
      <c r="BO469" s="9"/>
      <c r="BP469" s="9"/>
      <c r="BQ469" s="9"/>
      <c r="BR469" s="9"/>
      <c r="BS469" s="9"/>
      <c r="BT469" s="9"/>
      <c r="BU469" s="9"/>
      <c r="BV469" s="9"/>
      <c r="BW469" s="9"/>
      <c r="BX469" s="9"/>
      <c r="BY469" s="9"/>
      <c r="BZ469" s="9"/>
      <c r="CA469" s="9"/>
      <c r="CB469" s="9"/>
      <c r="CC469" s="9"/>
      <c r="CD469" s="9"/>
      <c r="CE469" s="9"/>
      <c r="CF469" s="9"/>
      <c r="CG469" s="9"/>
      <c r="CH469" s="9"/>
      <c r="CI469" s="9"/>
      <c r="CJ469" s="9"/>
      <c r="CK469" s="9"/>
      <c r="CL469" s="9"/>
      <c r="CM469" s="9"/>
      <c r="CN469" s="9"/>
      <c r="CO469" s="9"/>
      <c r="CP469" s="9"/>
      <c r="CQ469" s="9"/>
      <c r="CR469" s="9"/>
      <c r="CS469" s="9"/>
      <c r="CT469" s="9"/>
      <c r="CU469" s="9"/>
      <c r="CV469" s="9"/>
      <c r="CW469" s="9"/>
      <c r="CX469" s="9"/>
      <c r="CY469" s="9"/>
      <c r="CZ469" s="9"/>
      <c r="DA469" s="9"/>
      <c r="DB469" s="9"/>
      <c r="DC469" s="9"/>
      <c r="DD469" s="9"/>
      <c r="DE469" s="9"/>
      <c r="DF469" s="9"/>
    </row>
    <row r="470" spans="1:110" ht="16.5" customHeight="1" x14ac:dyDescent="0.4">
      <c r="A470" s="11"/>
      <c r="B470" s="10"/>
      <c r="C470" s="33" t="s">
        <v>991</v>
      </c>
      <c r="D470" s="34" t="s">
        <v>992</v>
      </c>
      <c r="E470" s="19">
        <v>0</v>
      </c>
      <c r="F470" s="19">
        <v>189710.52</v>
      </c>
      <c r="G470" s="19">
        <v>18618.060000000001</v>
      </c>
      <c r="H470" s="18">
        <v>171092.46</v>
      </c>
      <c r="I470" s="31" t="s">
        <v>858</v>
      </c>
      <c r="J470" s="3">
        <v>421</v>
      </c>
      <c r="K470" s="31" t="s">
        <v>19</v>
      </c>
      <c r="L470" s="8"/>
      <c r="M470" s="8" t="str">
        <f>IF(AND(I469:I1137="A",K469:K1137="T"),"A",IF(AND(I469:I1137="P",K469:K1137="T"),"P",IF(AND(I469:I1137="C",K469:K1137="T"),"C",IF(AND(I469:I1137="R",K469:K1137="T"),"R",""))))</f>
        <v/>
      </c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  <c r="BF470" s="9"/>
      <c r="BG470" s="9"/>
      <c r="BH470" s="9"/>
      <c r="BI470" s="9"/>
      <c r="BJ470" s="9"/>
      <c r="BK470" s="9"/>
      <c r="BL470" s="9"/>
      <c r="BM470" s="9"/>
      <c r="BN470" s="9"/>
      <c r="BO470" s="9"/>
      <c r="BP470" s="9"/>
      <c r="BQ470" s="9"/>
      <c r="BR470" s="9"/>
      <c r="BS470" s="9"/>
      <c r="BT470" s="9"/>
      <c r="BU470" s="9"/>
      <c r="BV470" s="9"/>
      <c r="BW470" s="9"/>
      <c r="BX470" s="9"/>
      <c r="BY470" s="9"/>
      <c r="BZ470" s="9"/>
      <c r="CA470" s="9"/>
      <c r="CB470" s="9"/>
      <c r="CC470" s="9"/>
      <c r="CD470" s="9"/>
      <c r="CE470" s="9"/>
      <c r="CF470" s="9"/>
      <c r="CG470" s="9"/>
      <c r="CH470" s="9"/>
      <c r="CI470" s="9"/>
      <c r="CJ470" s="9"/>
      <c r="CK470" s="9"/>
      <c r="CL470" s="9"/>
      <c r="CM470" s="9"/>
      <c r="CN470" s="9"/>
      <c r="CO470" s="9"/>
      <c r="CP470" s="9"/>
      <c r="CQ470" s="9"/>
      <c r="CR470" s="9"/>
      <c r="CS470" s="9"/>
      <c r="CT470" s="9"/>
      <c r="CU470" s="9"/>
      <c r="CV470" s="9"/>
      <c r="CW470" s="9"/>
      <c r="CX470" s="9"/>
      <c r="CY470" s="9"/>
      <c r="CZ470" s="9"/>
      <c r="DA470" s="9"/>
      <c r="DB470" s="9"/>
      <c r="DC470" s="9"/>
      <c r="DD470" s="9"/>
      <c r="DE470" s="9"/>
      <c r="DF470" s="9"/>
    </row>
    <row r="471" spans="1:110" ht="16.5" customHeight="1" x14ac:dyDescent="0.4">
      <c r="A471" s="11"/>
      <c r="B471" s="10"/>
      <c r="C471" s="33" t="s">
        <v>993</v>
      </c>
      <c r="D471" s="34" t="s">
        <v>994</v>
      </c>
      <c r="E471" s="19">
        <v>0</v>
      </c>
      <c r="F471" s="19">
        <v>21306.880000000001</v>
      </c>
      <c r="G471" s="19">
        <v>234.24</v>
      </c>
      <c r="H471" s="18">
        <v>21072.639999999999</v>
      </c>
      <c r="I471" s="31" t="s">
        <v>858</v>
      </c>
      <c r="J471" s="3">
        <v>422</v>
      </c>
      <c r="K471" s="31" t="s">
        <v>19</v>
      </c>
      <c r="L471" s="8"/>
      <c r="M471" s="8" t="str">
        <f>IF(AND(I470:I1138="A",K470:K1138="T"),"A",IF(AND(I470:I1138="P",K470:K1138="T"),"P",IF(AND(I470:I1138="C",K470:K1138="T"),"C",IF(AND(I470:I1138="R",K470:K1138="T"),"R",""))))</f>
        <v/>
      </c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  <c r="BF471" s="9"/>
      <c r="BG471" s="9"/>
      <c r="BH471" s="9"/>
      <c r="BI471" s="9"/>
      <c r="BJ471" s="9"/>
      <c r="BK471" s="9"/>
      <c r="BL471" s="9"/>
      <c r="BM471" s="9"/>
      <c r="BN471" s="9"/>
      <c r="BO471" s="9"/>
      <c r="BP471" s="9"/>
      <c r="BQ471" s="9"/>
      <c r="BR471" s="9"/>
      <c r="BS471" s="9"/>
      <c r="BT471" s="9"/>
      <c r="BU471" s="9"/>
      <c r="BV471" s="9"/>
      <c r="BW471" s="9"/>
      <c r="BX471" s="9"/>
      <c r="BY471" s="9"/>
      <c r="BZ471" s="9"/>
      <c r="CA471" s="9"/>
      <c r="CB471" s="9"/>
      <c r="CC471" s="9"/>
      <c r="CD471" s="9"/>
      <c r="CE471" s="9"/>
      <c r="CF471" s="9"/>
      <c r="CG471" s="9"/>
      <c r="CH471" s="9"/>
      <c r="CI471" s="9"/>
      <c r="CJ471" s="9"/>
      <c r="CK471" s="9"/>
      <c r="CL471" s="9"/>
      <c r="CM471" s="9"/>
      <c r="CN471" s="9"/>
      <c r="CO471" s="9"/>
      <c r="CP471" s="9"/>
      <c r="CQ471" s="9"/>
      <c r="CR471" s="9"/>
      <c r="CS471" s="9"/>
      <c r="CT471" s="9"/>
      <c r="CU471" s="9"/>
      <c r="CV471" s="9"/>
      <c r="CW471" s="9"/>
      <c r="CX471" s="9"/>
      <c r="CY471" s="9"/>
      <c r="CZ471" s="9"/>
      <c r="DA471" s="9"/>
      <c r="DB471" s="9"/>
      <c r="DC471" s="9"/>
      <c r="DD471" s="9"/>
      <c r="DE471" s="9"/>
      <c r="DF471" s="9"/>
    </row>
    <row r="472" spans="1:110" ht="16.5" customHeight="1" x14ac:dyDescent="0.4">
      <c r="A472" s="11"/>
      <c r="B472" s="10"/>
      <c r="C472" s="33" t="s">
        <v>995</v>
      </c>
      <c r="D472" s="34" t="s">
        <v>996</v>
      </c>
      <c r="E472" s="19">
        <v>0</v>
      </c>
      <c r="F472" s="19">
        <v>3864.21</v>
      </c>
      <c r="G472" s="19">
        <v>0</v>
      </c>
      <c r="H472" s="18">
        <v>3864.21</v>
      </c>
      <c r="I472" s="31" t="s">
        <v>858</v>
      </c>
      <c r="J472" s="3">
        <v>423</v>
      </c>
      <c r="K472" s="31" t="s">
        <v>19</v>
      </c>
      <c r="L472" s="8"/>
      <c r="M472" s="8" t="str">
        <f>IF(AND(I471:I1139="A",K471:K1139="T"),"A",IF(AND(I471:I1139="P",K471:K1139="T"),"P",IF(AND(I471:I1139="C",K471:K1139="T"),"C",IF(AND(I471:I1139="R",K471:K1139="T"),"R",""))))</f>
        <v/>
      </c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  <c r="BF472" s="9"/>
      <c r="BG472" s="9"/>
      <c r="BH472" s="9"/>
      <c r="BI472" s="9"/>
      <c r="BJ472" s="9"/>
      <c r="BK472" s="9"/>
      <c r="BL472" s="9"/>
      <c r="BM472" s="9"/>
      <c r="BN472" s="9"/>
      <c r="BO472" s="9"/>
      <c r="BP472" s="9"/>
      <c r="BQ472" s="9"/>
      <c r="BR472" s="9"/>
      <c r="BS472" s="9"/>
      <c r="BT472" s="9"/>
      <c r="BU472" s="9"/>
      <c r="BV472" s="9"/>
      <c r="BW472" s="9"/>
      <c r="BX472" s="9"/>
      <c r="BY472" s="9"/>
      <c r="BZ472" s="9"/>
      <c r="CA472" s="9"/>
      <c r="CB472" s="9"/>
      <c r="CC472" s="9"/>
      <c r="CD472" s="9"/>
      <c r="CE472" s="9"/>
      <c r="CF472" s="9"/>
      <c r="CG472" s="9"/>
      <c r="CH472" s="9"/>
      <c r="CI472" s="9"/>
      <c r="CJ472" s="9"/>
      <c r="CK472" s="9"/>
      <c r="CL472" s="9"/>
      <c r="CM472" s="9"/>
      <c r="CN472" s="9"/>
      <c r="CO472" s="9"/>
      <c r="CP472" s="9"/>
      <c r="CQ472" s="9"/>
      <c r="CR472" s="9"/>
      <c r="CS472" s="9"/>
      <c r="CT472" s="9"/>
      <c r="CU472" s="9"/>
      <c r="CV472" s="9"/>
      <c r="CW472" s="9"/>
      <c r="CX472" s="9"/>
      <c r="CY472" s="9"/>
      <c r="CZ472" s="9"/>
      <c r="DA472" s="9"/>
      <c r="DB472" s="9"/>
      <c r="DC472" s="9"/>
      <c r="DD472" s="9"/>
      <c r="DE472" s="9"/>
      <c r="DF472" s="9"/>
    </row>
    <row r="473" spans="1:110" ht="16.5" customHeight="1" x14ac:dyDescent="0.4">
      <c r="A473" s="11"/>
      <c r="B473" s="34" t="s">
        <v>997</v>
      </c>
      <c r="C473" s="12"/>
      <c r="D473" s="10"/>
      <c r="E473" s="19">
        <v>0</v>
      </c>
      <c r="F473" s="19">
        <v>358887.48</v>
      </c>
      <c r="G473" s="19">
        <v>24197.22</v>
      </c>
      <c r="H473" s="18">
        <v>334690.26</v>
      </c>
      <c r="I473" s="31" t="s">
        <v>858</v>
      </c>
      <c r="J473" s="3">
        <v>423.5</v>
      </c>
      <c r="K473" s="31" t="s">
        <v>25</v>
      </c>
      <c r="L473" s="8"/>
      <c r="M473" s="35" t="s">
        <v>858</v>
      </c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  <c r="BF473" s="9"/>
      <c r="BG473" s="9"/>
      <c r="BH473" s="9"/>
      <c r="BI473" s="9"/>
      <c r="BJ473" s="9"/>
      <c r="BK473" s="9"/>
      <c r="BL473" s="9"/>
      <c r="BM473" s="9"/>
      <c r="BN473" s="9"/>
      <c r="BO473" s="9"/>
      <c r="BP473" s="9"/>
      <c r="BQ473" s="9"/>
      <c r="BR473" s="9"/>
      <c r="BS473" s="9"/>
      <c r="BT473" s="9"/>
      <c r="BU473" s="9"/>
      <c r="BV473" s="9"/>
      <c r="BW473" s="9"/>
      <c r="BX473" s="9"/>
      <c r="BY473" s="9"/>
      <c r="BZ473" s="9"/>
      <c r="CA473" s="9"/>
      <c r="CB473" s="9"/>
      <c r="CC473" s="9"/>
      <c r="CD473" s="9"/>
      <c r="CE473" s="9"/>
      <c r="CF473" s="9"/>
      <c r="CG473" s="9"/>
      <c r="CH473" s="9"/>
      <c r="CI473" s="9"/>
      <c r="CJ473" s="9"/>
      <c r="CK473" s="9"/>
      <c r="CL473" s="9"/>
      <c r="CM473" s="9"/>
      <c r="CN473" s="9"/>
      <c r="CO473" s="9"/>
      <c r="CP473" s="9"/>
      <c r="CQ473" s="9"/>
      <c r="CR473" s="9"/>
      <c r="CS473" s="9"/>
      <c r="CT473" s="9"/>
      <c r="CU473" s="9"/>
      <c r="CV473" s="9"/>
      <c r="CW473" s="9"/>
      <c r="CX473" s="9"/>
      <c r="CY473" s="9"/>
      <c r="CZ473" s="9"/>
      <c r="DA473" s="9"/>
      <c r="DB473" s="9"/>
      <c r="DC473" s="9"/>
      <c r="DD473" s="9"/>
      <c r="DE473" s="9"/>
      <c r="DF473" s="9"/>
    </row>
    <row r="474" spans="1:110" ht="16.5" customHeight="1" x14ac:dyDescent="0.4">
      <c r="A474" s="32" t="s">
        <v>1000</v>
      </c>
      <c r="B474" s="34" t="s">
        <v>1001</v>
      </c>
      <c r="C474" s="33" t="s">
        <v>998</v>
      </c>
      <c r="D474" s="34" t="s">
        <v>999</v>
      </c>
      <c r="E474" s="19">
        <v>0</v>
      </c>
      <c r="F474" s="19">
        <v>665411.83999999997</v>
      </c>
      <c r="G474" s="19">
        <v>2615.27</v>
      </c>
      <c r="H474" s="18">
        <v>662796.56999999995</v>
      </c>
      <c r="I474" s="31" t="s">
        <v>858</v>
      </c>
      <c r="J474" s="3">
        <v>424</v>
      </c>
      <c r="K474" s="31" t="s">
        <v>19</v>
      </c>
      <c r="L474" s="8"/>
      <c r="M474" s="8" t="str">
        <f t="shared" ref="M474:M480" si="15">IF(AND(I473:I1141="A",K473:K1141="T"),"A",IF(AND(I473:I1141="P",K473:K1141="T"),"P",IF(AND(I473:I1141="C",K473:K1141="T"),"C",IF(AND(I473:I1141="R",K473:K1141="T"),"R",""))))</f>
        <v/>
      </c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  <c r="BF474" s="9"/>
      <c r="BG474" s="9"/>
      <c r="BH474" s="9"/>
      <c r="BI474" s="9"/>
      <c r="BJ474" s="9"/>
      <c r="BK474" s="9"/>
      <c r="BL474" s="9"/>
      <c r="BM474" s="9"/>
      <c r="BN474" s="9"/>
      <c r="BO474" s="9"/>
      <c r="BP474" s="9"/>
      <c r="BQ474" s="9"/>
      <c r="BR474" s="9"/>
      <c r="BS474" s="9"/>
      <c r="BT474" s="9"/>
      <c r="BU474" s="9"/>
      <c r="BV474" s="9"/>
      <c r="BW474" s="9"/>
      <c r="BX474" s="9"/>
      <c r="BY474" s="9"/>
      <c r="BZ474" s="9"/>
      <c r="CA474" s="9"/>
      <c r="CB474" s="9"/>
      <c r="CC474" s="9"/>
      <c r="CD474" s="9"/>
      <c r="CE474" s="9"/>
      <c r="CF474" s="9"/>
      <c r="CG474" s="9"/>
      <c r="CH474" s="9"/>
      <c r="CI474" s="9"/>
      <c r="CJ474" s="9"/>
      <c r="CK474" s="9"/>
      <c r="CL474" s="9"/>
      <c r="CM474" s="9"/>
      <c r="CN474" s="9"/>
      <c r="CO474" s="9"/>
      <c r="CP474" s="9"/>
      <c r="CQ474" s="9"/>
      <c r="CR474" s="9"/>
      <c r="CS474" s="9"/>
      <c r="CT474" s="9"/>
      <c r="CU474" s="9"/>
      <c r="CV474" s="9"/>
      <c r="CW474" s="9"/>
      <c r="CX474" s="9"/>
      <c r="CY474" s="9"/>
      <c r="CZ474" s="9"/>
      <c r="DA474" s="9"/>
      <c r="DB474" s="9"/>
      <c r="DC474" s="9"/>
      <c r="DD474" s="9"/>
      <c r="DE474" s="9"/>
      <c r="DF474" s="9"/>
    </row>
    <row r="475" spans="1:110" ht="16.5" customHeight="1" x14ac:dyDescent="0.4">
      <c r="A475" s="11"/>
      <c r="B475" s="10"/>
      <c r="C475" s="33" t="s">
        <v>1002</v>
      </c>
      <c r="D475" s="34" t="s">
        <v>1003</v>
      </c>
      <c r="E475" s="19">
        <v>0</v>
      </c>
      <c r="F475" s="19">
        <v>1225724.5</v>
      </c>
      <c r="G475" s="19">
        <v>1383.91</v>
      </c>
      <c r="H475" s="18">
        <v>1224340.5900000001</v>
      </c>
      <c r="I475" s="31" t="s">
        <v>858</v>
      </c>
      <c r="J475" s="3">
        <v>425</v>
      </c>
      <c r="K475" s="31" t="s">
        <v>19</v>
      </c>
      <c r="L475" s="8"/>
      <c r="M475" s="8" t="str">
        <f t="shared" si="15"/>
        <v/>
      </c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  <c r="BF475" s="9"/>
      <c r="BG475" s="9"/>
      <c r="BH475" s="9"/>
      <c r="BI475" s="9"/>
      <c r="BJ475" s="9"/>
      <c r="BK475" s="9"/>
      <c r="BL475" s="9"/>
      <c r="BM475" s="9"/>
      <c r="BN475" s="9"/>
      <c r="BO475" s="9"/>
      <c r="BP475" s="9"/>
      <c r="BQ475" s="9"/>
      <c r="BR475" s="9"/>
      <c r="BS475" s="9"/>
      <c r="BT475" s="9"/>
      <c r="BU475" s="9"/>
      <c r="BV475" s="9"/>
      <c r="BW475" s="9"/>
      <c r="BX475" s="9"/>
      <c r="BY475" s="9"/>
      <c r="BZ475" s="9"/>
      <c r="CA475" s="9"/>
      <c r="CB475" s="9"/>
      <c r="CC475" s="9"/>
      <c r="CD475" s="9"/>
      <c r="CE475" s="9"/>
      <c r="CF475" s="9"/>
      <c r="CG475" s="9"/>
      <c r="CH475" s="9"/>
      <c r="CI475" s="9"/>
      <c r="CJ475" s="9"/>
      <c r="CK475" s="9"/>
      <c r="CL475" s="9"/>
      <c r="CM475" s="9"/>
      <c r="CN475" s="9"/>
      <c r="CO475" s="9"/>
      <c r="CP475" s="9"/>
      <c r="CQ475" s="9"/>
      <c r="CR475" s="9"/>
      <c r="CS475" s="9"/>
      <c r="CT475" s="9"/>
      <c r="CU475" s="9"/>
      <c r="CV475" s="9"/>
      <c r="CW475" s="9"/>
      <c r="CX475" s="9"/>
      <c r="CY475" s="9"/>
      <c r="CZ475" s="9"/>
      <c r="DA475" s="9"/>
      <c r="DB475" s="9"/>
      <c r="DC475" s="9"/>
      <c r="DD475" s="9"/>
      <c r="DE475" s="9"/>
      <c r="DF475" s="9"/>
    </row>
    <row r="476" spans="1:110" ht="16.5" customHeight="1" x14ac:dyDescent="0.4">
      <c r="A476" s="11"/>
      <c r="B476" s="10"/>
      <c r="C476" s="33" t="s">
        <v>1004</v>
      </c>
      <c r="D476" s="34" t="s">
        <v>1005</v>
      </c>
      <c r="E476" s="19">
        <v>0</v>
      </c>
      <c r="F476" s="19">
        <v>176391.82</v>
      </c>
      <c r="G476" s="19">
        <v>1512.39</v>
      </c>
      <c r="H476" s="18">
        <v>174879.43</v>
      </c>
      <c r="I476" s="31" t="s">
        <v>858</v>
      </c>
      <c r="J476" s="3">
        <v>426</v>
      </c>
      <c r="K476" s="31" t="s">
        <v>19</v>
      </c>
      <c r="L476" s="8"/>
      <c r="M476" s="8" t="str">
        <f t="shared" si="15"/>
        <v/>
      </c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  <c r="BF476" s="9"/>
      <c r="BG476" s="9"/>
      <c r="BH476" s="9"/>
      <c r="BI476" s="9"/>
      <c r="BJ476" s="9"/>
      <c r="BK476" s="9"/>
      <c r="BL476" s="9"/>
      <c r="BM476" s="9"/>
      <c r="BN476" s="9"/>
      <c r="BO476" s="9"/>
      <c r="BP476" s="9"/>
      <c r="BQ476" s="9"/>
      <c r="BR476" s="9"/>
      <c r="BS476" s="9"/>
      <c r="BT476" s="9"/>
      <c r="BU476" s="9"/>
      <c r="BV476" s="9"/>
      <c r="BW476" s="9"/>
      <c r="BX476" s="9"/>
      <c r="BY476" s="9"/>
      <c r="BZ476" s="9"/>
      <c r="CA476" s="9"/>
      <c r="CB476" s="9"/>
      <c r="CC476" s="9"/>
      <c r="CD476" s="9"/>
      <c r="CE476" s="9"/>
      <c r="CF476" s="9"/>
      <c r="CG476" s="9"/>
      <c r="CH476" s="9"/>
      <c r="CI476" s="9"/>
      <c r="CJ476" s="9"/>
      <c r="CK476" s="9"/>
      <c r="CL476" s="9"/>
      <c r="CM476" s="9"/>
      <c r="CN476" s="9"/>
      <c r="CO476" s="9"/>
      <c r="CP476" s="9"/>
      <c r="CQ476" s="9"/>
      <c r="CR476" s="9"/>
      <c r="CS476" s="9"/>
      <c r="CT476" s="9"/>
      <c r="CU476" s="9"/>
      <c r="CV476" s="9"/>
      <c r="CW476" s="9"/>
      <c r="CX476" s="9"/>
      <c r="CY476" s="9"/>
      <c r="CZ476" s="9"/>
      <c r="DA476" s="9"/>
      <c r="DB476" s="9"/>
      <c r="DC476" s="9"/>
      <c r="DD476" s="9"/>
      <c r="DE476" s="9"/>
      <c r="DF476" s="9"/>
    </row>
    <row r="477" spans="1:110" ht="16.5" customHeight="1" x14ac:dyDescent="0.4">
      <c r="A477" s="11"/>
      <c r="B477" s="10"/>
      <c r="C477" s="33" t="s">
        <v>1006</v>
      </c>
      <c r="D477" s="34" t="s">
        <v>1007</v>
      </c>
      <c r="E477" s="19">
        <v>0</v>
      </c>
      <c r="F477" s="19">
        <v>48554.16</v>
      </c>
      <c r="G477" s="19">
        <v>0</v>
      </c>
      <c r="H477" s="18">
        <v>48554.16</v>
      </c>
      <c r="I477" s="31" t="s">
        <v>858</v>
      </c>
      <c r="J477" s="3">
        <v>427</v>
      </c>
      <c r="K477" s="31" t="s">
        <v>19</v>
      </c>
      <c r="L477" s="8"/>
      <c r="M477" s="8" t="str">
        <f t="shared" si="15"/>
        <v/>
      </c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  <c r="BF477" s="9"/>
      <c r="BG477" s="9"/>
      <c r="BH477" s="9"/>
      <c r="BI477" s="9"/>
      <c r="BJ477" s="9"/>
      <c r="BK477" s="9"/>
      <c r="BL477" s="9"/>
      <c r="BM477" s="9"/>
      <c r="BN477" s="9"/>
      <c r="BO477" s="9"/>
      <c r="BP477" s="9"/>
      <c r="BQ477" s="9"/>
      <c r="BR477" s="9"/>
      <c r="BS477" s="9"/>
      <c r="BT477" s="9"/>
      <c r="BU477" s="9"/>
      <c r="BV477" s="9"/>
      <c r="BW477" s="9"/>
      <c r="BX477" s="9"/>
      <c r="BY477" s="9"/>
      <c r="BZ477" s="9"/>
      <c r="CA477" s="9"/>
      <c r="CB477" s="9"/>
      <c r="CC477" s="9"/>
      <c r="CD477" s="9"/>
      <c r="CE477" s="9"/>
      <c r="CF477" s="9"/>
      <c r="CG477" s="9"/>
      <c r="CH477" s="9"/>
      <c r="CI477" s="9"/>
      <c r="CJ477" s="9"/>
      <c r="CK477" s="9"/>
      <c r="CL477" s="9"/>
      <c r="CM477" s="9"/>
      <c r="CN477" s="9"/>
      <c r="CO477" s="9"/>
      <c r="CP477" s="9"/>
      <c r="CQ477" s="9"/>
      <c r="CR477" s="9"/>
      <c r="CS477" s="9"/>
      <c r="CT477" s="9"/>
      <c r="CU477" s="9"/>
      <c r="CV477" s="9"/>
      <c r="CW477" s="9"/>
      <c r="CX477" s="9"/>
      <c r="CY477" s="9"/>
      <c r="CZ477" s="9"/>
      <c r="DA477" s="9"/>
      <c r="DB477" s="9"/>
      <c r="DC477" s="9"/>
      <c r="DD477" s="9"/>
      <c r="DE477" s="9"/>
      <c r="DF477" s="9"/>
    </row>
    <row r="478" spans="1:110" ht="16.5" customHeight="1" x14ac:dyDescent="0.4">
      <c r="A478" s="11"/>
      <c r="B478" s="10"/>
      <c r="C478" s="33" t="s">
        <v>1008</v>
      </c>
      <c r="D478" s="34" t="s">
        <v>1009</v>
      </c>
      <c r="E478" s="19">
        <v>0</v>
      </c>
      <c r="F478" s="19">
        <v>8167.42</v>
      </c>
      <c r="G478" s="19">
        <v>0</v>
      </c>
      <c r="H478" s="18">
        <v>8167.42</v>
      </c>
      <c r="I478" s="31" t="s">
        <v>858</v>
      </c>
      <c r="J478" s="3">
        <v>428</v>
      </c>
      <c r="K478" s="31" t="s">
        <v>19</v>
      </c>
      <c r="L478" s="8"/>
      <c r="M478" s="8" t="str">
        <f t="shared" si="15"/>
        <v/>
      </c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  <c r="BF478" s="9"/>
      <c r="BG478" s="9"/>
      <c r="BH478" s="9"/>
      <c r="BI478" s="9"/>
      <c r="BJ478" s="9"/>
      <c r="BK478" s="9"/>
      <c r="BL478" s="9"/>
      <c r="BM478" s="9"/>
      <c r="BN478" s="9"/>
      <c r="BO478" s="9"/>
      <c r="BP478" s="9"/>
      <c r="BQ478" s="9"/>
      <c r="BR478" s="9"/>
      <c r="BS478" s="9"/>
      <c r="BT478" s="9"/>
      <c r="BU478" s="9"/>
      <c r="BV478" s="9"/>
      <c r="BW478" s="9"/>
      <c r="BX478" s="9"/>
      <c r="BY478" s="9"/>
      <c r="BZ478" s="9"/>
      <c r="CA478" s="9"/>
      <c r="CB478" s="9"/>
      <c r="CC478" s="9"/>
      <c r="CD478" s="9"/>
      <c r="CE478" s="9"/>
      <c r="CF478" s="9"/>
      <c r="CG478" s="9"/>
      <c r="CH478" s="9"/>
      <c r="CI478" s="9"/>
      <c r="CJ478" s="9"/>
      <c r="CK478" s="9"/>
      <c r="CL478" s="9"/>
      <c r="CM478" s="9"/>
      <c r="CN478" s="9"/>
      <c r="CO478" s="9"/>
      <c r="CP478" s="9"/>
      <c r="CQ478" s="9"/>
      <c r="CR478" s="9"/>
      <c r="CS478" s="9"/>
      <c r="CT478" s="9"/>
      <c r="CU478" s="9"/>
      <c r="CV478" s="9"/>
      <c r="CW478" s="9"/>
      <c r="CX478" s="9"/>
      <c r="CY478" s="9"/>
      <c r="CZ478" s="9"/>
      <c r="DA478" s="9"/>
      <c r="DB478" s="9"/>
      <c r="DC478" s="9"/>
      <c r="DD478" s="9"/>
      <c r="DE478" s="9"/>
      <c r="DF478" s="9"/>
    </row>
    <row r="479" spans="1:110" ht="16.5" customHeight="1" x14ac:dyDescent="0.4">
      <c r="A479" s="11"/>
      <c r="B479" s="10"/>
      <c r="C479" s="33" t="s">
        <v>1010</v>
      </c>
      <c r="D479" s="34" t="s">
        <v>1011</v>
      </c>
      <c r="E479" s="19">
        <v>0</v>
      </c>
      <c r="F479" s="19">
        <v>375.76</v>
      </c>
      <c r="G479" s="19">
        <v>0</v>
      </c>
      <c r="H479" s="18">
        <v>375.76</v>
      </c>
      <c r="I479" s="31" t="s">
        <v>858</v>
      </c>
      <c r="J479" s="3">
        <v>429</v>
      </c>
      <c r="K479" s="31" t="s">
        <v>19</v>
      </c>
      <c r="L479" s="8"/>
      <c r="M479" s="8" t="str">
        <f t="shared" si="15"/>
        <v/>
      </c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  <c r="BJ479" s="9"/>
      <c r="BK479" s="9"/>
      <c r="BL479" s="9"/>
      <c r="BM479" s="9"/>
      <c r="BN479" s="9"/>
      <c r="BO479" s="9"/>
      <c r="BP479" s="9"/>
      <c r="BQ479" s="9"/>
      <c r="BR479" s="9"/>
      <c r="BS479" s="9"/>
      <c r="BT479" s="9"/>
      <c r="BU479" s="9"/>
      <c r="BV479" s="9"/>
      <c r="BW479" s="9"/>
      <c r="BX479" s="9"/>
      <c r="BY479" s="9"/>
      <c r="BZ479" s="9"/>
      <c r="CA479" s="9"/>
      <c r="CB479" s="9"/>
      <c r="CC479" s="9"/>
      <c r="CD479" s="9"/>
      <c r="CE479" s="9"/>
      <c r="CF479" s="9"/>
      <c r="CG479" s="9"/>
      <c r="CH479" s="9"/>
      <c r="CI479" s="9"/>
      <c r="CJ479" s="9"/>
      <c r="CK479" s="9"/>
      <c r="CL479" s="9"/>
      <c r="CM479" s="9"/>
      <c r="CN479" s="9"/>
      <c r="CO479" s="9"/>
      <c r="CP479" s="9"/>
      <c r="CQ479" s="9"/>
      <c r="CR479" s="9"/>
      <c r="CS479" s="9"/>
      <c r="CT479" s="9"/>
      <c r="CU479" s="9"/>
      <c r="CV479" s="9"/>
      <c r="CW479" s="9"/>
      <c r="CX479" s="9"/>
      <c r="CY479" s="9"/>
      <c r="CZ479" s="9"/>
      <c r="DA479" s="9"/>
      <c r="DB479" s="9"/>
      <c r="DC479" s="9"/>
      <c r="DD479" s="9"/>
      <c r="DE479" s="9"/>
      <c r="DF479" s="9"/>
    </row>
    <row r="480" spans="1:110" ht="16.5" customHeight="1" x14ac:dyDescent="0.4">
      <c r="A480" s="11"/>
      <c r="B480" s="10"/>
      <c r="C480" s="33" t="s">
        <v>1012</v>
      </c>
      <c r="D480" s="34" t="s">
        <v>1013</v>
      </c>
      <c r="E480" s="19">
        <v>0</v>
      </c>
      <c r="F480" s="19">
        <v>306949.48</v>
      </c>
      <c r="G480" s="19">
        <v>5849.12</v>
      </c>
      <c r="H480" s="18">
        <v>301100.36</v>
      </c>
      <c r="I480" s="31" t="s">
        <v>858</v>
      </c>
      <c r="J480" s="3">
        <v>430</v>
      </c>
      <c r="K480" s="31" t="s">
        <v>19</v>
      </c>
      <c r="L480" s="8"/>
      <c r="M480" s="8" t="str">
        <f t="shared" si="15"/>
        <v/>
      </c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  <c r="BF480" s="9"/>
      <c r="BG480" s="9"/>
      <c r="BH480" s="9"/>
      <c r="BI480" s="9"/>
      <c r="BJ480" s="9"/>
      <c r="BK480" s="9"/>
      <c r="BL480" s="9"/>
      <c r="BM480" s="9"/>
      <c r="BN480" s="9"/>
      <c r="BO480" s="9"/>
      <c r="BP480" s="9"/>
      <c r="BQ480" s="9"/>
      <c r="BR480" s="9"/>
      <c r="BS480" s="9"/>
      <c r="BT480" s="9"/>
      <c r="BU480" s="9"/>
      <c r="BV480" s="9"/>
      <c r="BW480" s="9"/>
      <c r="BX480" s="9"/>
      <c r="BY480" s="9"/>
      <c r="BZ480" s="9"/>
      <c r="CA480" s="9"/>
      <c r="CB480" s="9"/>
      <c r="CC480" s="9"/>
      <c r="CD480" s="9"/>
      <c r="CE480" s="9"/>
      <c r="CF480" s="9"/>
      <c r="CG480" s="9"/>
      <c r="CH480" s="9"/>
      <c r="CI480" s="9"/>
      <c r="CJ480" s="9"/>
      <c r="CK480" s="9"/>
      <c r="CL480" s="9"/>
      <c r="CM480" s="9"/>
      <c r="CN480" s="9"/>
      <c r="CO480" s="9"/>
      <c r="CP480" s="9"/>
      <c r="CQ480" s="9"/>
      <c r="CR480" s="9"/>
      <c r="CS480" s="9"/>
      <c r="CT480" s="9"/>
      <c r="CU480" s="9"/>
      <c r="CV480" s="9"/>
      <c r="CW480" s="9"/>
      <c r="CX480" s="9"/>
      <c r="CY480" s="9"/>
      <c r="CZ480" s="9"/>
      <c r="DA480" s="9"/>
      <c r="DB480" s="9"/>
      <c r="DC480" s="9"/>
      <c r="DD480" s="9"/>
      <c r="DE480" s="9"/>
      <c r="DF480" s="9"/>
    </row>
    <row r="481" spans="1:110" ht="16.5" customHeight="1" x14ac:dyDescent="0.4">
      <c r="A481" s="11"/>
      <c r="B481" s="34" t="s">
        <v>1014</v>
      </c>
      <c r="C481" s="12"/>
      <c r="D481" s="10"/>
      <c r="E481" s="19">
        <v>0</v>
      </c>
      <c r="F481" s="19">
        <v>2431574.98</v>
      </c>
      <c r="G481" s="19">
        <v>11360.69</v>
      </c>
      <c r="H481" s="18">
        <v>2420214.29</v>
      </c>
      <c r="I481" s="31" t="s">
        <v>858</v>
      </c>
      <c r="J481" s="3">
        <v>430.5</v>
      </c>
      <c r="K481" s="31" t="s">
        <v>25</v>
      </c>
      <c r="L481" s="8"/>
      <c r="M481" s="35" t="s">
        <v>858</v>
      </c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  <c r="BF481" s="9"/>
      <c r="BG481" s="9"/>
      <c r="BH481" s="9"/>
      <c r="BI481" s="9"/>
      <c r="BJ481" s="9"/>
      <c r="BK481" s="9"/>
      <c r="BL481" s="9"/>
      <c r="BM481" s="9"/>
      <c r="BN481" s="9"/>
      <c r="BO481" s="9"/>
      <c r="BP481" s="9"/>
      <c r="BQ481" s="9"/>
      <c r="BR481" s="9"/>
      <c r="BS481" s="9"/>
      <c r="BT481" s="9"/>
      <c r="BU481" s="9"/>
      <c r="BV481" s="9"/>
      <c r="BW481" s="9"/>
      <c r="BX481" s="9"/>
      <c r="BY481" s="9"/>
      <c r="BZ481" s="9"/>
      <c r="CA481" s="9"/>
      <c r="CB481" s="9"/>
      <c r="CC481" s="9"/>
      <c r="CD481" s="9"/>
      <c r="CE481" s="9"/>
      <c r="CF481" s="9"/>
      <c r="CG481" s="9"/>
      <c r="CH481" s="9"/>
      <c r="CI481" s="9"/>
      <c r="CJ481" s="9"/>
      <c r="CK481" s="9"/>
      <c r="CL481" s="9"/>
      <c r="CM481" s="9"/>
      <c r="CN481" s="9"/>
      <c r="CO481" s="9"/>
      <c r="CP481" s="9"/>
      <c r="CQ481" s="9"/>
      <c r="CR481" s="9"/>
      <c r="CS481" s="9"/>
      <c r="CT481" s="9"/>
      <c r="CU481" s="9"/>
      <c r="CV481" s="9"/>
      <c r="CW481" s="9"/>
      <c r="CX481" s="9"/>
      <c r="CY481" s="9"/>
      <c r="CZ481" s="9"/>
      <c r="DA481" s="9"/>
      <c r="DB481" s="9"/>
      <c r="DC481" s="9"/>
      <c r="DD481" s="9"/>
      <c r="DE481" s="9"/>
      <c r="DF481" s="9"/>
    </row>
    <row r="482" spans="1:110" ht="16.5" customHeight="1" x14ac:dyDescent="0.4">
      <c r="A482" s="32" t="s">
        <v>1017</v>
      </c>
      <c r="B482" s="34" t="s">
        <v>1018</v>
      </c>
      <c r="C482" s="33" t="s">
        <v>1015</v>
      </c>
      <c r="D482" s="34" t="s">
        <v>1016</v>
      </c>
      <c r="E482" s="19">
        <v>0</v>
      </c>
      <c r="F482" s="19">
        <v>373067.54</v>
      </c>
      <c r="G482" s="19">
        <v>0</v>
      </c>
      <c r="H482" s="80">
        <v>373067.54</v>
      </c>
      <c r="I482" s="31" t="s">
        <v>858</v>
      </c>
      <c r="J482" s="3">
        <v>431</v>
      </c>
      <c r="K482" s="31" t="s">
        <v>19</v>
      </c>
      <c r="L482" s="8"/>
      <c r="M482" s="8" t="str">
        <f t="shared" ref="M482:M493" si="16">IF(AND(I481:I1149="A",K481:K1149="T"),"A",IF(AND(I481:I1149="P",K481:K1149="T"),"P",IF(AND(I481:I1149="C",K481:K1149="T"),"C",IF(AND(I481:I1149="R",K481:K1149="T"),"R",""))))</f>
        <v/>
      </c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  <c r="BF482" s="9"/>
      <c r="BG482" s="9"/>
      <c r="BH482" s="9"/>
      <c r="BI482" s="9"/>
      <c r="BJ482" s="9"/>
      <c r="BK482" s="9"/>
      <c r="BL482" s="9"/>
      <c r="BM482" s="9"/>
      <c r="BN482" s="9"/>
      <c r="BO482" s="9"/>
      <c r="BP482" s="9"/>
      <c r="BQ482" s="9"/>
      <c r="BR482" s="9"/>
      <c r="BS482" s="9"/>
      <c r="BT482" s="9"/>
      <c r="BU482" s="9"/>
      <c r="BV482" s="9"/>
      <c r="BW482" s="9"/>
      <c r="BX482" s="9"/>
      <c r="BY482" s="9"/>
      <c r="BZ482" s="9"/>
      <c r="CA482" s="9"/>
      <c r="CB482" s="9"/>
      <c r="CC482" s="9"/>
      <c r="CD482" s="9"/>
      <c r="CE482" s="9"/>
      <c r="CF482" s="9"/>
      <c r="CG482" s="9"/>
      <c r="CH482" s="9"/>
      <c r="CI482" s="9"/>
      <c r="CJ482" s="9"/>
      <c r="CK482" s="9"/>
      <c r="CL482" s="9"/>
      <c r="CM482" s="9"/>
      <c r="CN482" s="9"/>
      <c r="CO482" s="9"/>
      <c r="CP482" s="9"/>
      <c r="CQ482" s="9"/>
      <c r="CR482" s="9"/>
      <c r="CS482" s="9"/>
      <c r="CT482" s="9"/>
      <c r="CU482" s="9"/>
      <c r="CV482" s="9"/>
      <c r="CW482" s="9"/>
      <c r="CX482" s="9"/>
      <c r="CY482" s="9"/>
      <c r="CZ482" s="9"/>
      <c r="DA482" s="9"/>
      <c r="DB482" s="9"/>
      <c r="DC482" s="9"/>
      <c r="DD482" s="9"/>
      <c r="DE482" s="9"/>
      <c r="DF482" s="9"/>
    </row>
    <row r="483" spans="1:110" ht="16.5" customHeight="1" x14ac:dyDescent="0.4">
      <c r="A483" s="11"/>
      <c r="B483" s="10"/>
      <c r="C483" s="33" t="s">
        <v>1019</v>
      </c>
      <c r="D483" s="34" t="s">
        <v>1020</v>
      </c>
      <c r="E483" s="19">
        <v>0</v>
      </c>
      <c r="F483" s="19">
        <v>130707.23</v>
      </c>
      <c r="G483" s="19">
        <v>0</v>
      </c>
      <c r="H483" s="18">
        <v>130707.23</v>
      </c>
      <c r="I483" s="31" t="s">
        <v>858</v>
      </c>
      <c r="J483" s="3">
        <v>432</v>
      </c>
      <c r="K483" s="31" t="s">
        <v>19</v>
      </c>
      <c r="L483" s="8"/>
      <c r="M483" s="8" t="str">
        <f t="shared" si="16"/>
        <v/>
      </c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  <c r="BF483" s="9"/>
      <c r="BG483" s="9"/>
      <c r="BH483" s="9"/>
      <c r="BI483" s="9"/>
      <c r="BJ483" s="9"/>
      <c r="BK483" s="9"/>
      <c r="BL483" s="9"/>
      <c r="BM483" s="9"/>
      <c r="BN483" s="9"/>
      <c r="BO483" s="9"/>
      <c r="BP483" s="9"/>
      <c r="BQ483" s="9"/>
      <c r="BR483" s="9"/>
      <c r="BS483" s="9"/>
      <c r="BT483" s="9"/>
      <c r="BU483" s="9"/>
      <c r="BV483" s="9"/>
      <c r="BW483" s="9"/>
      <c r="BX483" s="9"/>
      <c r="BY483" s="9"/>
      <c r="BZ483" s="9"/>
      <c r="CA483" s="9"/>
      <c r="CB483" s="9"/>
      <c r="CC483" s="9"/>
      <c r="CD483" s="9"/>
      <c r="CE483" s="9"/>
      <c r="CF483" s="9"/>
      <c r="CG483" s="9"/>
      <c r="CH483" s="9"/>
      <c r="CI483" s="9"/>
      <c r="CJ483" s="9"/>
      <c r="CK483" s="9"/>
      <c r="CL483" s="9"/>
      <c r="CM483" s="9"/>
      <c r="CN483" s="9"/>
      <c r="CO483" s="9"/>
      <c r="CP483" s="9"/>
      <c r="CQ483" s="9"/>
      <c r="CR483" s="9"/>
      <c r="CS483" s="9"/>
      <c r="CT483" s="9"/>
      <c r="CU483" s="9"/>
      <c r="CV483" s="9"/>
      <c r="CW483" s="9"/>
      <c r="CX483" s="9"/>
      <c r="CY483" s="9"/>
      <c r="CZ483" s="9"/>
      <c r="DA483" s="9"/>
      <c r="DB483" s="9"/>
      <c r="DC483" s="9"/>
      <c r="DD483" s="9"/>
      <c r="DE483" s="9"/>
      <c r="DF483" s="9"/>
    </row>
    <row r="484" spans="1:110" ht="16.5" customHeight="1" x14ac:dyDescent="0.4">
      <c r="A484" s="11"/>
      <c r="B484" s="10"/>
      <c r="C484" s="33" t="s">
        <v>1021</v>
      </c>
      <c r="D484" s="34" t="s">
        <v>1022</v>
      </c>
      <c r="E484" s="19">
        <v>0</v>
      </c>
      <c r="F484" s="19">
        <v>2045.28</v>
      </c>
      <c r="G484" s="19">
        <v>0</v>
      </c>
      <c r="H484" s="18">
        <v>2045.28</v>
      </c>
      <c r="I484" s="31" t="s">
        <v>858</v>
      </c>
      <c r="J484" s="3">
        <v>433</v>
      </c>
      <c r="K484" s="31" t="s">
        <v>19</v>
      </c>
      <c r="L484" s="8"/>
      <c r="M484" s="8" t="str">
        <f t="shared" si="16"/>
        <v/>
      </c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  <c r="BF484" s="9"/>
      <c r="BG484" s="9"/>
      <c r="BH484" s="9"/>
      <c r="BI484" s="9"/>
      <c r="BJ484" s="9"/>
      <c r="BK484" s="9"/>
      <c r="BL484" s="9"/>
      <c r="BM484" s="9"/>
      <c r="BN484" s="9"/>
      <c r="BO484" s="9"/>
      <c r="BP484" s="9"/>
      <c r="BQ484" s="9"/>
      <c r="BR484" s="9"/>
      <c r="BS484" s="9"/>
      <c r="BT484" s="9"/>
      <c r="BU484" s="9"/>
      <c r="BV484" s="9"/>
      <c r="BW484" s="9"/>
      <c r="BX484" s="9"/>
      <c r="BY484" s="9"/>
      <c r="BZ484" s="9"/>
      <c r="CA484" s="9"/>
      <c r="CB484" s="9"/>
      <c r="CC484" s="9"/>
      <c r="CD484" s="9"/>
      <c r="CE484" s="9"/>
      <c r="CF484" s="9"/>
      <c r="CG484" s="9"/>
      <c r="CH484" s="9"/>
      <c r="CI484" s="9"/>
      <c r="CJ484" s="9"/>
      <c r="CK484" s="9"/>
      <c r="CL484" s="9"/>
      <c r="CM484" s="9"/>
      <c r="CN484" s="9"/>
      <c r="CO484" s="9"/>
      <c r="CP484" s="9"/>
      <c r="CQ484" s="9"/>
      <c r="CR484" s="9"/>
      <c r="CS484" s="9"/>
      <c r="CT484" s="9"/>
      <c r="CU484" s="9"/>
      <c r="CV484" s="9"/>
      <c r="CW484" s="9"/>
      <c r="CX484" s="9"/>
      <c r="CY484" s="9"/>
      <c r="CZ484" s="9"/>
      <c r="DA484" s="9"/>
      <c r="DB484" s="9"/>
      <c r="DC484" s="9"/>
      <c r="DD484" s="9"/>
      <c r="DE484" s="9"/>
      <c r="DF484" s="9"/>
    </row>
    <row r="485" spans="1:110" ht="16.5" customHeight="1" x14ac:dyDescent="0.4">
      <c r="A485" s="11"/>
      <c r="B485" s="10"/>
      <c r="C485" s="33" t="s">
        <v>1023</v>
      </c>
      <c r="D485" s="34" t="s">
        <v>1024</v>
      </c>
      <c r="E485" s="19">
        <v>0</v>
      </c>
      <c r="F485" s="19">
        <v>14047.41</v>
      </c>
      <c r="G485" s="19">
        <v>0</v>
      </c>
      <c r="H485" s="18">
        <v>14047.41</v>
      </c>
      <c r="I485" s="31" t="s">
        <v>858</v>
      </c>
      <c r="J485" s="3">
        <v>434</v>
      </c>
      <c r="K485" s="31" t="s">
        <v>19</v>
      </c>
      <c r="L485" s="8"/>
      <c r="M485" s="8" t="str">
        <f t="shared" si="16"/>
        <v/>
      </c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  <c r="BF485" s="9"/>
      <c r="BG485" s="9"/>
      <c r="BH485" s="9"/>
      <c r="BI485" s="9"/>
      <c r="BJ485" s="9"/>
      <c r="BK485" s="9"/>
      <c r="BL485" s="9"/>
      <c r="BM485" s="9"/>
      <c r="BN485" s="9"/>
      <c r="BO485" s="9"/>
      <c r="BP485" s="9"/>
      <c r="BQ485" s="9"/>
      <c r="BR485" s="9"/>
      <c r="BS485" s="9"/>
      <c r="BT485" s="9"/>
      <c r="BU485" s="9"/>
      <c r="BV485" s="9"/>
      <c r="BW485" s="9"/>
      <c r="BX485" s="9"/>
      <c r="BY485" s="9"/>
      <c r="BZ485" s="9"/>
      <c r="CA485" s="9"/>
      <c r="CB485" s="9"/>
      <c r="CC485" s="9"/>
      <c r="CD485" s="9"/>
      <c r="CE485" s="9"/>
      <c r="CF485" s="9"/>
      <c r="CG485" s="9"/>
      <c r="CH485" s="9"/>
      <c r="CI485" s="9"/>
      <c r="CJ485" s="9"/>
      <c r="CK485" s="9"/>
      <c r="CL485" s="9"/>
      <c r="CM485" s="9"/>
      <c r="CN485" s="9"/>
      <c r="CO485" s="9"/>
      <c r="CP485" s="9"/>
      <c r="CQ485" s="9"/>
      <c r="CR485" s="9"/>
      <c r="CS485" s="9"/>
      <c r="CT485" s="9"/>
      <c r="CU485" s="9"/>
      <c r="CV485" s="9"/>
      <c r="CW485" s="9"/>
      <c r="CX485" s="9"/>
      <c r="CY485" s="9"/>
      <c r="CZ485" s="9"/>
      <c r="DA485" s="9"/>
      <c r="DB485" s="9"/>
      <c r="DC485" s="9"/>
      <c r="DD485" s="9"/>
      <c r="DE485" s="9"/>
      <c r="DF485" s="9"/>
    </row>
    <row r="486" spans="1:110" ht="16.5" customHeight="1" x14ac:dyDescent="0.4">
      <c r="A486" s="11"/>
      <c r="B486" s="10"/>
      <c r="C486" s="33" t="s">
        <v>1025</v>
      </c>
      <c r="D486" s="34" t="s">
        <v>1026</v>
      </c>
      <c r="E486" s="19">
        <v>0</v>
      </c>
      <c r="F486" s="19">
        <v>41548.449999999997</v>
      </c>
      <c r="G486" s="19">
        <v>0</v>
      </c>
      <c r="H486" s="18">
        <v>41548.449999999997</v>
      </c>
      <c r="I486" s="31" t="s">
        <v>858</v>
      </c>
      <c r="J486" s="3">
        <v>435</v>
      </c>
      <c r="K486" s="31" t="s">
        <v>19</v>
      </c>
      <c r="L486" s="8"/>
      <c r="M486" s="8" t="str">
        <f t="shared" si="16"/>
        <v/>
      </c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  <c r="BF486" s="9"/>
      <c r="BG486" s="9"/>
      <c r="BH486" s="9"/>
      <c r="BI486" s="9"/>
      <c r="BJ486" s="9"/>
      <c r="BK486" s="9"/>
      <c r="BL486" s="9"/>
      <c r="BM486" s="9"/>
      <c r="BN486" s="9"/>
      <c r="BO486" s="9"/>
      <c r="BP486" s="9"/>
      <c r="BQ486" s="9"/>
      <c r="BR486" s="9"/>
      <c r="BS486" s="9"/>
      <c r="BT486" s="9"/>
      <c r="BU486" s="9"/>
      <c r="BV486" s="9"/>
      <c r="BW486" s="9"/>
      <c r="BX486" s="9"/>
      <c r="BY486" s="9"/>
      <c r="BZ486" s="9"/>
      <c r="CA486" s="9"/>
      <c r="CB486" s="9"/>
      <c r="CC486" s="9"/>
      <c r="CD486" s="9"/>
      <c r="CE486" s="9"/>
      <c r="CF486" s="9"/>
      <c r="CG486" s="9"/>
      <c r="CH486" s="9"/>
      <c r="CI486" s="9"/>
      <c r="CJ486" s="9"/>
      <c r="CK486" s="9"/>
      <c r="CL486" s="9"/>
      <c r="CM486" s="9"/>
      <c r="CN486" s="9"/>
      <c r="CO486" s="9"/>
      <c r="CP486" s="9"/>
      <c r="CQ486" s="9"/>
      <c r="CR486" s="9"/>
      <c r="CS486" s="9"/>
      <c r="CT486" s="9"/>
      <c r="CU486" s="9"/>
      <c r="CV486" s="9"/>
      <c r="CW486" s="9"/>
      <c r="CX486" s="9"/>
      <c r="CY486" s="9"/>
      <c r="CZ486" s="9"/>
      <c r="DA486" s="9"/>
      <c r="DB486" s="9"/>
      <c r="DC486" s="9"/>
      <c r="DD486" s="9"/>
      <c r="DE486" s="9"/>
      <c r="DF486" s="9"/>
    </row>
    <row r="487" spans="1:110" ht="16.5" customHeight="1" x14ac:dyDescent="0.4">
      <c r="A487" s="11"/>
      <c r="B487" s="10"/>
      <c r="C487" s="33" t="s">
        <v>1027</v>
      </c>
      <c r="D487" s="34" t="s">
        <v>1028</v>
      </c>
      <c r="E487" s="19">
        <v>0</v>
      </c>
      <c r="F487" s="19">
        <v>6822.62</v>
      </c>
      <c r="G487" s="19">
        <v>0</v>
      </c>
      <c r="H487" s="18">
        <v>6822.62</v>
      </c>
      <c r="I487" s="31" t="s">
        <v>858</v>
      </c>
      <c r="J487" s="3">
        <v>436</v>
      </c>
      <c r="K487" s="31" t="s">
        <v>19</v>
      </c>
      <c r="L487" s="8"/>
      <c r="M487" s="8" t="str">
        <f t="shared" si="16"/>
        <v/>
      </c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  <c r="BF487" s="9"/>
      <c r="BG487" s="9"/>
      <c r="BH487" s="9"/>
      <c r="BI487" s="9"/>
      <c r="BJ487" s="9"/>
      <c r="BK487" s="9"/>
      <c r="BL487" s="9"/>
      <c r="BM487" s="9"/>
      <c r="BN487" s="9"/>
      <c r="BO487" s="9"/>
      <c r="BP487" s="9"/>
      <c r="BQ487" s="9"/>
      <c r="BR487" s="9"/>
      <c r="BS487" s="9"/>
      <c r="BT487" s="9"/>
      <c r="BU487" s="9"/>
      <c r="BV487" s="9"/>
      <c r="BW487" s="9"/>
      <c r="BX487" s="9"/>
      <c r="BY487" s="9"/>
      <c r="BZ487" s="9"/>
      <c r="CA487" s="9"/>
      <c r="CB487" s="9"/>
      <c r="CC487" s="9"/>
      <c r="CD487" s="9"/>
      <c r="CE487" s="9"/>
      <c r="CF487" s="9"/>
      <c r="CG487" s="9"/>
      <c r="CH487" s="9"/>
      <c r="CI487" s="9"/>
      <c r="CJ487" s="9"/>
      <c r="CK487" s="9"/>
      <c r="CL487" s="9"/>
      <c r="CM487" s="9"/>
      <c r="CN487" s="9"/>
      <c r="CO487" s="9"/>
      <c r="CP487" s="9"/>
      <c r="CQ487" s="9"/>
      <c r="CR487" s="9"/>
      <c r="CS487" s="9"/>
      <c r="CT487" s="9"/>
      <c r="CU487" s="9"/>
      <c r="CV487" s="9"/>
      <c r="CW487" s="9"/>
      <c r="CX487" s="9"/>
      <c r="CY487" s="9"/>
      <c r="CZ487" s="9"/>
      <c r="DA487" s="9"/>
      <c r="DB487" s="9"/>
      <c r="DC487" s="9"/>
      <c r="DD487" s="9"/>
      <c r="DE487" s="9"/>
      <c r="DF487" s="9"/>
    </row>
    <row r="488" spans="1:110" ht="16.5" customHeight="1" x14ac:dyDescent="0.4">
      <c r="A488" s="11"/>
      <c r="B488" s="10"/>
      <c r="C488" s="33" t="s">
        <v>1029</v>
      </c>
      <c r="D488" s="34" t="s">
        <v>1030</v>
      </c>
      <c r="E488" s="19">
        <v>0</v>
      </c>
      <c r="F488" s="19">
        <v>13449.91</v>
      </c>
      <c r="G488" s="19">
        <v>0</v>
      </c>
      <c r="H488" s="18">
        <v>13449.91</v>
      </c>
      <c r="I488" s="31" t="s">
        <v>858</v>
      </c>
      <c r="J488" s="3">
        <v>437</v>
      </c>
      <c r="K488" s="31" t="s">
        <v>19</v>
      </c>
      <c r="L488" s="8"/>
      <c r="M488" s="8" t="str">
        <f t="shared" si="16"/>
        <v/>
      </c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  <c r="BF488" s="9"/>
      <c r="BG488" s="9"/>
      <c r="BH488" s="9"/>
      <c r="BI488" s="9"/>
      <c r="BJ488" s="9"/>
      <c r="BK488" s="9"/>
      <c r="BL488" s="9"/>
      <c r="BM488" s="9"/>
      <c r="BN488" s="9"/>
      <c r="BO488" s="9"/>
      <c r="BP488" s="9"/>
      <c r="BQ488" s="9"/>
      <c r="BR488" s="9"/>
      <c r="BS488" s="9"/>
      <c r="BT488" s="9"/>
      <c r="BU488" s="9"/>
      <c r="BV488" s="9"/>
      <c r="BW488" s="9"/>
      <c r="BX488" s="9"/>
      <c r="BY488" s="9"/>
      <c r="BZ488" s="9"/>
      <c r="CA488" s="9"/>
      <c r="CB488" s="9"/>
      <c r="CC488" s="9"/>
      <c r="CD488" s="9"/>
      <c r="CE488" s="9"/>
      <c r="CF488" s="9"/>
      <c r="CG488" s="9"/>
      <c r="CH488" s="9"/>
      <c r="CI488" s="9"/>
      <c r="CJ488" s="9"/>
      <c r="CK488" s="9"/>
      <c r="CL488" s="9"/>
      <c r="CM488" s="9"/>
      <c r="CN488" s="9"/>
      <c r="CO488" s="9"/>
      <c r="CP488" s="9"/>
      <c r="CQ488" s="9"/>
      <c r="CR488" s="9"/>
      <c r="CS488" s="9"/>
      <c r="CT488" s="9"/>
      <c r="CU488" s="9"/>
      <c r="CV488" s="9"/>
      <c r="CW488" s="9"/>
      <c r="CX488" s="9"/>
      <c r="CY488" s="9"/>
      <c r="CZ488" s="9"/>
      <c r="DA488" s="9"/>
      <c r="DB488" s="9"/>
      <c r="DC488" s="9"/>
      <c r="DD488" s="9"/>
      <c r="DE488" s="9"/>
      <c r="DF488" s="9"/>
    </row>
    <row r="489" spans="1:110" ht="16.5" customHeight="1" x14ac:dyDescent="0.4">
      <c r="A489" s="11"/>
      <c r="B489" s="10"/>
      <c r="C489" s="33" t="s">
        <v>1031</v>
      </c>
      <c r="D489" s="34" t="s">
        <v>1032</v>
      </c>
      <c r="E489" s="19">
        <v>0</v>
      </c>
      <c r="F489" s="19">
        <v>12382.56</v>
      </c>
      <c r="G489" s="19">
        <v>0</v>
      </c>
      <c r="H489" s="18">
        <v>12382.56</v>
      </c>
      <c r="I489" s="31" t="s">
        <v>858</v>
      </c>
      <c r="J489" s="3">
        <v>438</v>
      </c>
      <c r="K489" s="31" t="s">
        <v>19</v>
      </c>
      <c r="L489" s="8"/>
      <c r="M489" s="8" t="str">
        <f t="shared" si="16"/>
        <v/>
      </c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  <c r="BF489" s="9"/>
      <c r="BG489" s="9"/>
      <c r="BH489" s="9"/>
      <c r="BI489" s="9"/>
      <c r="BJ489" s="9"/>
      <c r="BK489" s="9"/>
      <c r="BL489" s="9"/>
      <c r="BM489" s="9"/>
      <c r="BN489" s="9"/>
      <c r="BO489" s="9"/>
      <c r="BP489" s="9"/>
      <c r="BQ489" s="9"/>
      <c r="BR489" s="9"/>
      <c r="BS489" s="9"/>
      <c r="BT489" s="9"/>
      <c r="BU489" s="9"/>
      <c r="BV489" s="9"/>
      <c r="BW489" s="9"/>
      <c r="BX489" s="9"/>
      <c r="BY489" s="9"/>
      <c r="BZ489" s="9"/>
      <c r="CA489" s="9"/>
      <c r="CB489" s="9"/>
      <c r="CC489" s="9"/>
      <c r="CD489" s="9"/>
      <c r="CE489" s="9"/>
      <c r="CF489" s="9"/>
      <c r="CG489" s="9"/>
      <c r="CH489" s="9"/>
      <c r="CI489" s="9"/>
      <c r="CJ489" s="9"/>
      <c r="CK489" s="9"/>
      <c r="CL489" s="9"/>
      <c r="CM489" s="9"/>
      <c r="CN489" s="9"/>
      <c r="CO489" s="9"/>
      <c r="CP489" s="9"/>
      <c r="CQ489" s="9"/>
      <c r="CR489" s="9"/>
      <c r="CS489" s="9"/>
      <c r="CT489" s="9"/>
      <c r="CU489" s="9"/>
      <c r="CV489" s="9"/>
      <c r="CW489" s="9"/>
      <c r="CX489" s="9"/>
      <c r="CY489" s="9"/>
      <c r="CZ489" s="9"/>
      <c r="DA489" s="9"/>
      <c r="DB489" s="9"/>
      <c r="DC489" s="9"/>
      <c r="DD489" s="9"/>
      <c r="DE489" s="9"/>
      <c r="DF489" s="9"/>
    </row>
    <row r="490" spans="1:110" ht="16.5" customHeight="1" x14ac:dyDescent="0.4">
      <c r="A490" s="11"/>
      <c r="B490" s="10"/>
      <c r="C490" s="33" t="s">
        <v>1033</v>
      </c>
      <c r="D490" s="34" t="s">
        <v>1034</v>
      </c>
      <c r="E490" s="19">
        <v>0</v>
      </c>
      <c r="F490" s="19">
        <v>2110.04</v>
      </c>
      <c r="G490" s="19">
        <v>0</v>
      </c>
      <c r="H490" s="18">
        <v>2110.04</v>
      </c>
      <c r="I490" s="31" t="s">
        <v>858</v>
      </c>
      <c r="J490" s="3">
        <v>439</v>
      </c>
      <c r="K490" s="31" t="s">
        <v>19</v>
      </c>
      <c r="L490" s="8"/>
      <c r="M490" s="8" t="str">
        <f t="shared" si="16"/>
        <v/>
      </c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  <c r="BF490" s="9"/>
      <c r="BG490" s="9"/>
      <c r="BH490" s="9"/>
      <c r="BI490" s="9"/>
      <c r="BJ490" s="9"/>
      <c r="BK490" s="9"/>
      <c r="BL490" s="9"/>
      <c r="BM490" s="9"/>
      <c r="BN490" s="9"/>
      <c r="BO490" s="9"/>
      <c r="BP490" s="9"/>
      <c r="BQ490" s="9"/>
      <c r="BR490" s="9"/>
      <c r="BS490" s="9"/>
      <c r="BT490" s="9"/>
      <c r="BU490" s="9"/>
      <c r="BV490" s="9"/>
      <c r="BW490" s="9"/>
      <c r="BX490" s="9"/>
      <c r="BY490" s="9"/>
      <c r="BZ490" s="9"/>
      <c r="CA490" s="9"/>
      <c r="CB490" s="9"/>
      <c r="CC490" s="9"/>
      <c r="CD490" s="9"/>
      <c r="CE490" s="9"/>
      <c r="CF490" s="9"/>
      <c r="CG490" s="9"/>
      <c r="CH490" s="9"/>
      <c r="CI490" s="9"/>
      <c r="CJ490" s="9"/>
      <c r="CK490" s="9"/>
      <c r="CL490" s="9"/>
      <c r="CM490" s="9"/>
      <c r="CN490" s="9"/>
      <c r="CO490" s="9"/>
      <c r="CP490" s="9"/>
      <c r="CQ490" s="9"/>
      <c r="CR490" s="9"/>
      <c r="CS490" s="9"/>
      <c r="CT490" s="9"/>
      <c r="CU490" s="9"/>
      <c r="CV490" s="9"/>
      <c r="CW490" s="9"/>
      <c r="CX490" s="9"/>
      <c r="CY490" s="9"/>
      <c r="CZ490" s="9"/>
      <c r="DA490" s="9"/>
      <c r="DB490" s="9"/>
      <c r="DC490" s="9"/>
      <c r="DD490" s="9"/>
      <c r="DE490" s="9"/>
      <c r="DF490" s="9"/>
    </row>
    <row r="491" spans="1:110" ht="16.5" customHeight="1" x14ac:dyDescent="0.4">
      <c r="A491" s="11"/>
      <c r="B491" s="10"/>
      <c r="C491" s="33" t="s">
        <v>1035</v>
      </c>
      <c r="D491" s="34" t="s">
        <v>1036</v>
      </c>
      <c r="E491" s="19">
        <v>0</v>
      </c>
      <c r="F491" s="19">
        <v>61139.27</v>
      </c>
      <c r="G491" s="19">
        <v>0</v>
      </c>
      <c r="H491" s="18">
        <v>61139.27</v>
      </c>
      <c r="I491" s="31" t="s">
        <v>858</v>
      </c>
      <c r="J491" s="3">
        <v>440</v>
      </c>
      <c r="K491" s="31" t="s">
        <v>19</v>
      </c>
      <c r="L491" s="8"/>
      <c r="M491" s="8" t="str">
        <f t="shared" si="16"/>
        <v/>
      </c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  <c r="BF491" s="9"/>
      <c r="BG491" s="9"/>
      <c r="BH491" s="9"/>
      <c r="BI491" s="9"/>
      <c r="BJ491" s="9"/>
      <c r="BK491" s="9"/>
      <c r="BL491" s="9"/>
      <c r="BM491" s="9"/>
      <c r="BN491" s="9"/>
      <c r="BO491" s="9"/>
      <c r="BP491" s="9"/>
      <c r="BQ491" s="9"/>
      <c r="BR491" s="9"/>
      <c r="BS491" s="9"/>
      <c r="BT491" s="9"/>
      <c r="BU491" s="9"/>
      <c r="BV491" s="9"/>
      <c r="BW491" s="9"/>
      <c r="BX491" s="9"/>
      <c r="BY491" s="9"/>
      <c r="BZ491" s="9"/>
      <c r="CA491" s="9"/>
      <c r="CB491" s="9"/>
      <c r="CC491" s="9"/>
      <c r="CD491" s="9"/>
      <c r="CE491" s="9"/>
      <c r="CF491" s="9"/>
      <c r="CG491" s="9"/>
      <c r="CH491" s="9"/>
      <c r="CI491" s="9"/>
      <c r="CJ491" s="9"/>
      <c r="CK491" s="9"/>
      <c r="CL491" s="9"/>
      <c r="CM491" s="9"/>
      <c r="CN491" s="9"/>
      <c r="CO491" s="9"/>
      <c r="CP491" s="9"/>
      <c r="CQ491" s="9"/>
      <c r="CR491" s="9"/>
      <c r="CS491" s="9"/>
      <c r="CT491" s="9"/>
      <c r="CU491" s="9"/>
      <c r="CV491" s="9"/>
      <c r="CW491" s="9"/>
      <c r="CX491" s="9"/>
      <c r="CY491" s="9"/>
      <c r="CZ491" s="9"/>
      <c r="DA491" s="9"/>
      <c r="DB491" s="9"/>
      <c r="DC491" s="9"/>
      <c r="DD491" s="9"/>
      <c r="DE491" s="9"/>
      <c r="DF491" s="9"/>
    </row>
    <row r="492" spans="1:110" ht="16.5" customHeight="1" x14ac:dyDescent="0.4">
      <c r="A492" s="11"/>
      <c r="B492" s="10"/>
      <c r="C492" s="33" t="s">
        <v>1037</v>
      </c>
      <c r="D492" s="34" t="s">
        <v>1038</v>
      </c>
      <c r="E492" s="19">
        <v>0</v>
      </c>
      <c r="F492" s="19">
        <v>3521.13</v>
      </c>
      <c r="G492" s="19">
        <v>0</v>
      </c>
      <c r="H492" s="18">
        <v>3521.13</v>
      </c>
      <c r="I492" s="31" t="s">
        <v>858</v>
      </c>
      <c r="J492" s="3">
        <v>441</v>
      </c>
      <c r="K492" s="31" t="s">
        <v>19</v>
      </c>
      <c r="L492" s="8"/>
      <c r="M492" s="8" t="str">
        <f t="shared" si="16"/>
        <v/>
      </c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  <c r="BF492" s="9"/>
      <c r="BG492" s="9"/>
      <c r="BH492" s="9"/>
      <c r="BI492" s="9"/>
      <c r="BJ492" s="9"/>
      <c r="BK492" s="9"/>
      <c r="BL492" s="9"/>
      <c r="BM492" s="9"/>
      <c r="BN492" s="9"/>
      <c r="BO492" s="9"/>
      <c r="BP492" s="9"/>
      <c r="BQ492" s="9"/>
      <c r="BR492" s="9"/>
      <c r="BS492" s="9"/>
      <c r="BT492" s="9"/>
      <c r="BU492" s="9"/>
      <c r="BV492" s="9"/>
      <c r="BW492" s="9"/>
      <c r="BX492" s="9"/>
      <c r="BY492" s="9"/>
      <c r="BZ492" s="9"/>
      <c r="CA492" s="9"/>
      <c r="CB492" s="9"/>
      <c r="CC492" s="9"/>
      <c r="CD492" s="9"/>
      <c r="CE492" s="9"/>
      <c r="CF492" s="9"/>
      <c r="CG492" s="9"/>
      <c r="CH492" s="9"/>
      <c r="CI492" s="9"/>
      <c r="CJ492" s="9"/>
      <c r="CK492" s="9"/>
      <c r="CL492" s="9"/>
      <c r="CM492" s="9"/>
      <c r="CN492" s="9"/>
      <c r="CO492" s="9"/>
      <c r="CP492" s="9"/>
      <c r="CQ492" s="9"/>
      <c r="CR492" s="9"/>
      <c r="CS492" s="9"/>
      <c r="CT492" s="9"/>
      <c r="CU492" s="9"/>
      <c r="CV492" s="9"/>
      <c r="CW492" s="9"/>
      <c r="CX492" s="9"/>
      <c r="CY492" s="9"/>
      <c r="CZ492" s="9"/>
      <c r="DA492" s="9"/>
      <c r="DB492" s="9"/>
      <c r="DC492" s="9"/>
      <c r="DD492" s="9"/>
      <c r="DE492" s="9"/>
      <c r="DF492" s="9"/>
    </row>
    <row r="493" spans="1:110" ht="16.5" customHeight="1" x14ac:dyDescent="0.4">
      <c r="A493" s="11"/>
      <c r="B493" s="10"/>
      <c r="C493" s="33" t="s">
        <v>1039</v>
      </c>
      <c r="D493" s="34" t="s">
        <v>1040</v>
      </c>
      <c r="E493" s="19">
        <v>0</v>
      </c>
      <c r="F493" s="19">
        <v>2542.86</v>
      </c>
      <c r="G493" s="19">
        <v>0</v>
      </c>
      <c r="H493" s="18">
        <v>2542.86</v>
      </c>
      <c r="I493" s="31" t="s">
        <v>858</v>
      </c>
      <c r="J493" s="3">
        <v>442</v>
      </c>
      <c r="K493" s="31" t="s">
        <v>19</v>
      </c>
      <c r="L493" s="8"/>
      <c r="M493" s="8" t="str">
        <f t="shared" si="16"/>
        <v/>
      </c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  <c r="BF493" s="9"/>
      <c r="BG493" s="9"/>
      <c r="BH493" s="9"/>
      <c r="BI493" s="9"/>
      <c r="BJ493" s="9"/>
      <c r="BK493" s="9"/>
      <c r="BL493" s="9"/>
      <c r="BM493" s="9"/>
      <c r="BN493" s="9"/>
      <c r="BO493" s="9"/>
      <c r="BP493" s="9"/>
      <c r="BQ493" s="9"/>
      <c r="BR493" s="9"/>
      <c r="BS493" s="9"/>
      <c r="BT493" s="9"/>
      <c r="BU493" s="9"/>
      <c r="BV493" s="9"/>
      <c r="BW493" s="9"/>
      <c r="BX493" s="9"/>
      <c r="BY493" s="9"/>
      <c r="BZ493" s="9"/>
      <c r="CA493" s="9"/>
      <c r="CB493" s="9"/>
      <c r="CC493" s="9"/>
      <c r="CD493" s="9"/>
      <c r="CE493" s="9"/>
      <c r="CF493" s="9"/>
      <c r="CG493" s="9"/>
      <c r="CH493" s="9"/>
      <c r="CI493" s="9"/>
      <c r="CJ493" s="9"/>
      <c r="CK493" s="9"/>
      <c r="CL493" s="9"/>
      <c r="CM493" s="9"/>
      <c r="CN493" s="9"/>
      <c r="CO493" s="9"/>
      <c r="CP493" s="9"/>
      <c r="CQ493" s="9"/>
      <c r="CR493" s="9"/>
      <c r="CS493" s="9"/>
      <c r="CT493" s="9"/>
      <c r="CU493" s="9"/>
      <c r="CV493" s="9"/>
      <c r="CW493" s="9"/>
      <c r="CX493" s="9"/>
      <c r="CY493" s="9"/>
      <c r="CZ493" s="9"/>
      <c r="DA493" s="9"/>
      <c r="DB493" s="9"/>
      <c r="DC493" s="9"/>
      <c r="DD493" s="9"/>
      <c r="DE493" s="9"/>
      <c r="DF493" s="9"/>
    </row>
    <row r="494" spans="1:110" ht="16.5" customHeight="1" x14ac:dyDescent="0.4">
      <c r="A494" s="11"/>
      <c r="B494" s="34" t="s">
        <v>1041</v>
      </c>
      <c r="C494" s="12"/>
      <c r="D494" s="10"/>
      <c r="E494" s="19">
        <v>0</v>
      </c>
      <c r="F494" s="19">
        <v>663384.30000000005</v>
      </c>
      <c r="G494" s="19">
        <v>0</v>
      </c>
      <c r="H494" s="18">
        <v>663384.30000000005</v>
      </c>
      <c r="I494" s="31" t="s">
        <v>858</v>
      </c>
      <c r="J494" s="3">
        <v>442.5</v>
      </c>
      <c r="K494" s="31" t="s">
        <v>25</v>
      </c>
      <c r="L494" s="8"/>
      <c r="M494" s="35" t="s">
        <v>858</v>
      </c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  <c r="BF494" s="9"/>
      <c r="BG494" s="9"/>
      <c r="BH494" s="9"/>
      <c r="BI494" s="9"/>
      <c r="BJ494" s="9"/>
      <c r="BK494" s="9"/>
      <c r="BL494" s="9"/>
      <c r="BM494" s="9"/>
      <c r="BN494" s="9"/>
      <c r="BO494" s="9"/>
      <c r="BP494" s="9"/>
      <c r="BQ494" s="9"/>
      <c r="BR494" s="9"/>
      <c r="BS494" s="9"/>
      <c r="BT494" s="9"/>
      <c r="BU494" s="9"/>
      <c r="BV494" s="9"/>
      <c r="BW494" s="9"/>
      <c r="BX494" s="9"/>
      <c r="BY494" s="9"/>
      <c r="BZ494" s="9"/>
      <c r="CA494" s="9"/>
      <c r="CB494" s="9"/>
      <c r="CC494" s="9"/>
      <c r="CD494" s="9"/>
      <c r="CE494" s="9"/>
      <c r="CF494" s="9"/>
      <c r="CG494" s="9"/>
      <c r="CH494" s="9"/>
      <c r="CI494" s="9"/>
      <c r="CJ494" s="9"/>
      <c r="CK494" s="9"/>
      <c r="CL494" s="9"/>
      <c r="CM494" s="9"/>
      <c r="CN494" s="9"/>
      <c r="CO494" s="9"/>
      <c r="CP494" s="9"/>
      <c r="CQ494" s="9"/>
      <c r="CR494" s="9"/>
      <c r="CS494" s="9"/>
      <c r="CT494" s="9"/>
      <c r="CU494" s="9"/>
      <c r="CV494" s="9"/>
      <c r="CW494" s="9"/>
      <c r="CX494" s="9"/>
      <c r="CY494" s="9"/>
      <c r="CZ494" s="9"/>
      <c r="DA494" s="9"/>
      <c r="DB494" s="9"/>
      <c r="DC494" s="9"/>
      <c r="DD494" s="9"/>
      <c r="DE494" s="9"/>
      <c r="DF494" s="9"/>
    </row>
    <row r="495" spans="1:110" ht="16.5" customHeight="1" x14ac:dyDescent="0.4">
      <c r="A495" s="32" t="s">
        <v>1044</v>
      </c>
      <c r="B495" s="34" t="s">
        <v>1045</v>
      </c>
      <c r="C495" s="33" t="s">
        <v>1042</v>
      </c>
      <c r="D495" s="34" t="s">
        <v>1043</v>
      </c>
      <c r="E495" s="19">
        <v>0</v>
      </c>
      <c r="F495" s="19">
        <v>31688.21</v>
      </c>
      <c r="G495" s="19">
        <v>88.81</v>
      </c>
      <c r="H495" s="18">
        <v>31599.4</v>
      </c>
      <c r="I495" s="31" t="s">
        <v>858</v>
      </c>
      <c r="J495" s="3">
        <v>443</v>
      </c>
      <c r="K495" s="31" t="s">
        <v>19</v>
      </c>
      <c r="L495" s="8"/>
      <c r="M495" s="8" t="str">
        <f t="shared" ref="M495:M501" si="17">IF(AND(I494:I1162="A",K494:K1162="T"),"A",IF(AND(I494:I1162="P",K494:K1162="T"),"P",IF(AND(I494:I1162="C",K494:K1162="T"),"C",IF(AND(I494:I1162="R",K494:K1162="T"),"R",""))))</f>
        <v/>
      </c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  <c r="BF495" s="9"/>
      <c r="BG495" s="9"/>
      <c r="BH495" s="9"/>
      <c r="BI495" s="9"/>
      <c r="BJ495" s="9"/>
      <c r="BK495" s="9"/>
      <c r="BL495" s="9"/>
      <c r="BM495" s="9"/>
      <c r="BN495" s="9"/>
      <c r="BO495" s="9"/>
      <c r="BP495" s="9"/>
      <c r="BQ495" s="9"/>
      <c r="BR495" s="9"/>
      <c r="BS495" s="9"/>
      <c r="BT495" s="9"/>
      <c r="BU495" s="9"/>
      <c r="BV495" s="9"/>
      <c r="BW495" s="9"/>
      <c r="BX495" s="9"/>
      <c r="BY495" s="9"/>
      <c r="BZ495" s="9"/>
      <c r="CA495" s="9"/>
      <c r="CB495" s="9"/>
      <c r="CC495" s="9"/>
      <c r="CD495" s="9"/>
      <c r="CE495" s="9"/>
      <c r="CF495" s="9"/>
      <c r="CG495" s="9"/>
      <c r="CH495" s="9"/>
      <c r="CI495" s="9"/>
      <c r="CJ495" s="9"/>
      <c r="CK495" s="9"/>
      <c r="CL495" s="9"/>
      <c r="CM495" s="9"/>
      <c r="CN495" s="9"/>
      <c r="CO495" s="9"/>
      <c r="CP495" s="9"/>
      <c r="CQ495" s="9"/>
      <c r="CR495" s="9"/>
      <c r="CS495" s="9"/>
      <c r="CT495" s="9"/>
      <c r="CU495" s="9"/>
      <c r="CV495" s="9"/>
      <c r="CW495" s="9"/>
      <c r="CX495" s="9"/>
      <c r="CY495" s="9"/>
      <c r="CZ495" s="9"/>
      <c r="DA495" s="9"/>
      <c r="DB495" s="9"/>
      <c r="DC495" s="9"/>
      <c r="DD495" s="9"/>
      <c r="DE495" s="9"/>
      <c r="DF495" s="9"/>
    </row>
    <row r="496" spans="1:110" ht="16.5" customHeight="1" x14ac:dyDescent="0.4">
      <c r="A496" s="11"/>
      <c r="B496" s="10"/>
      <c r="C496" s="33" t="s">
        <v>1046</v>
      </c>
      <c r="D496" s="34" t="s">
        <v>1047</v>
      </c>
      <c r="E496" s="19">
        <v>0</v>
      </c>
      <c r="F496" s="19">
        <v>25753.79</v>
      </c>
      <c r="G496" s="19">
        <v>0</v>
      </c>
      <c r="H496" s="18">
        <v>25753.79</v>
      </c>
      <c r="I496" s="31" t="s">
        <v>858</v>
      </c>
      <c r="J496" s="3">
        <v>444</v>
      </c>
      <c r="K496" s="31" t="s">
        <v>19</v>
      </c>
      <c r="L496" s="8"/>
      <c r="M496" s="8" t="str">
        <f t="shared" si="17"/>
        <v/>
      </c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  <c r="BF496" s="9"/>
      <c r="BG496" s="9"/>
      <c r="BH496" s="9"/>
      <c r="BI496" s="9"/>
      <c r="BJ496" s="9"/>
      <c r="BK496" s="9"/>
      <c r="BL496" s="9"/>
      <c r="BM496" s="9"/>
      <c r="BN496" s="9"/>
      <c r="BO496" s="9"/>
      <c r="BP496" s="9"/>
      <c r="BQ496" s="9"/>
      <c r="BR496" s="9"/>
      <c r="BS496" s="9"/>
      <c r="BT496" s="9"/>
      <c r="BU496" s="9"/>
      <c r="BV496" s="9"/>
      <c r="BW496" s="9"/>
      <c r="BX496" s="9"/>
      <c r="BY496" s="9"/>
      <c r="BZ496" s="9"/>
      <c r="CA496" s="9"/>
      <c r="CB496" s="9"/>
      <c r="CC496" s="9"/>
      <c r="CD496" s="9"/>
      <c r="CE496" s="9"/>
      <c r="CF496" s="9"/>
      <c r="CG496" s="9"/>
      <c r="CH496" s="9"/>
      <c r="CI496" s="9"/>
      <c r="CJ496" s="9"/>
      <c r="CK496" s="9"/>
      <c r="CL496" s="9"/>
      <c r="CM496" s="9"/>
      <c r="CN496" s="9"/>
      <c r="CO496" s="9"/>
      <c r="CP496" s="9"/>
      <c r="CQ496" s="9"/>
      <c r="CR496" s="9"/>
      <c r="CS496" s="9"/>
      <c r="CT496" s="9"/>
      <c r="CU496" s="9"/>
      <c r="CV496" s="9"/>
      <c r="CW496" s="9"/>
      <c r="CX496" s="9"/>
      <c r="CY496" s="9"/>
      <c r="CZ496" s="9"/>
      <c r="DA496" s="9"/>
      <c r="DB496" s="9"/>
      <c r="DC496" s="9"/>
      <c r="DD496" s="9"/>
      <c r="DE496" s="9"/>
      <c r="DF496" s="9"/>
    </row>
    <row r="497" spans="1:110" ht="16.5" customHeight="1" x14ac:dyDescent="0.4">
      <c r="A497" s="11"/>
      <c r="B497" s="10"/>
      <c r="C497" s="33" t="s">
        <v>1048</v>
      </c>
      <c r="D497" s="34" t="s">
        <v>1049</v>
      </c>
      <c r="E497" s="19">
        <v>0</v>
      </c>
      <c r="F497" s="19">
        <v>347.88</v>
      </c>
      <c r="G497" s="19">
        <v>0</v>
      </c>
      <c r="H497" s="18">
        <v>347.88</v>
      </c>
      <c r="I497" s="31" t="s">
        <v>858</v>
      </c>
      <c r="J497" s="3">
        <v>445</v>
      </c>
      <c r="K497" s="31" t="s">
        <v>19</v>
      </c>
      <c r="L497" s="8"/>
      <c r="M497" s="8" t="str">
        <f t="shared" si="17"/>
        <v/>
      </c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  <c r="BF497" s="9"/>
      <c r="BG497" s="9"/>
      <c r="BH497" s="9"/>
      <c r="BI497" s="9"/>
      <c r="BJ497" s="9"/>
      <c r="BK497" s="9"/>
      <c r="BL497" s="9"/>
      <c r="BM497" s="9"/>
      <c r="BN497" s="9"/>
      <c r="BO497" s="9"/>
      <c r="BP497" s="9"/>
      <c r="BQ497" s="9"/>
      <c r="BR497" s="9"/>
      <c r="BS497" s="9"/>
      <c r="BT497" s="9"/>
      <c r="BU497" s="9"/>
      <c r="BV497" s="9"/>
      <c r="BW497" s="9"/>
      <c r="BX497" s="9"/>
      <c r="BY497" s="9"/>
      <c r="BZ497" s="9"/>
      <c r="CA497" s="9"/>
      <c r="CB497" s="9"/>
      <c r="CC497" s="9"/>
      <c r="CD497" s="9"/>
      <c r="CE497" s="9"/>
      <c r="CF497" s="9"/>
      <c r="CG497" s="9"/>
      <c r="CH497" s="9"/>
      <c r="CI497" s="9"/>
      <c r="CJ497" s="9"/>
      <c r="CK497" s="9"/>
      <c r="CL497" s="9"/>
      <c r="CM497" s="9"/>
      <c r="CN497" s="9"/>
      <c r="CO497" s="9"/>
      <c r="CP497" s="9"/>
      <c r="CQ497" s="9"/>
      <c r="CR497" s="9"/>
      <c r="CS497" s="9"/>
      <c r="CT497" s="9"/>
      <c r="CU497" s="9"/>
      <c r="CV497" s="9"/>
      <c r="CW497" s="9"/>
      <c r="CX497" s="9"/>
      <c r="CY497" s="9"/>
      <c r="CZ497" s="9"/>
      <c r="DA497" s="9"/>
      <c r="DB497" s="9"/>
      <c r="DC497" s="9"/>
      <c r="DD497" s="9"/>
      <c r="DE497" s="9"/>
      <c r="DF497" s="9"/>
    </row>
    <row r="498" spans="1:110" ht="16.5" customHeight="1" x14ac:dyDescent="0.4">
      <c r="A498" s="11"/>
      <c r="B498" s="10"/>
      <c r="C498" s="33" t="s">
        <v>1050</v>
      </c>
      <c r="D498" s="34" t="s">
        <v>1051</v>
      </c>
      <c r="E498" s="19">
        <v>0</v>
      </c>
      <c r="F498" s="19">
        <v>66113.62</v>
      </c>
      <c r="G498" s="19">
        <v>0</v>
      </c>
      <c r="H498" s="18">
        <v>66113.62</v>
      </c>
      <c r="I498" s="31" t="s">
        <v>858</v>
      </c>
      <c r="J498" s="3">
        <v>446</v>
      </c>
      <c r="K498" s="31" t="s">
        <v>19</v>
      </c>
      <c r="L498" s="8"/>
      <c r="M498" s="8" t="str">
        <f t="shared" si="17"/>
        <v/>
      </c>
      <c r="N498" s="9" t="s">
        <v>1332</v>
      </c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  <c r="BF498" s="9"/>
      <c r="BG498" s="9"/>
      <c r="BH498" s="9"/>
      <c r="BI498" s="9"/>
      <c r="BJ498" s="9"/>
      <c r="BK498" s="9"/>
      <c r="BL498" s="9"/>
      <c r="BM498" s="9"/>
      <c r="BN498" s="9"/>
      <c r="BO498" s="9"/>
      <c r="BP498" s="9"/>
      <c r="BQ498" s="9"/>
      <c r="BR498" s="9"/>
      <c r="BS498" s="9"/>
      <c r="BT498" s="9"/>
      <c r="BU498" s="9"/>
      <c r="BV498" s="9"/>
      <c r="BW498" s="9"/>
      <c r="BX498" s="9"/>
      <c r="BY498" s="9"/>
      <c r="BZ498" s="9"/>
      <c r="CA498" s="9"/>
      <c r="CB498" s="9"/>
      <c r="CC498" s="9"/>
      <c r="CD498" s="9"/>
      <c r="CE498" s="9"/>
      <c r="CF498" s="9"/>
      <c r="CG498" s="9"/>
      <c r="CH498" s="9"/>
      <c r="CI498" s="9"/>
      <c r="CJ498" s="9"/>
      <c r="CK498" s="9"/>
      <c r="CL498" s="9"/>
      <c r="CM498" s="9"/>
      <c r="CN498" s="9"/>
      <c r="CO498" s="9"/>
      <c r="CP498" s="9"/>
      <c r="CQ498" s="9"/>
      <c r="CR498" s="9"/>
      <c r="CS498" s="9"/>
      <c r="CT498" s="9"/>
      <c r="CU498" s="9"/>
      <c r="CV498" s="9"/>
      <c r="CW498" s="9"/>
      <c r="CX498" s="9"/>
      <c r="CY498" s="9"/>
      <c r="CZ498" s="9"/>
      <c r="DA498" s="9"/>
      <c r="DB498" s="9"/>
      <c r="DC498" s="9"/>
      <c r="DD498" s="9"/>
      <c r="DE498" s="9"/>
      <c r="DF498" s="9"/>
    </row>
    <row r="499" spans="1:110" ht="16.5" customHeight="1" x14ac:dyDescent="0.4">
      <c r="A499" s="11"/>
      <c r="B499" s="10"/>
      <c r="C499" s="33" t="s">
        <v>1052</v>
      </c>
      <c r="D499" s="34" t="s">
        <v>1053</v>
      </c>
      <c r="E499" s="19">
        <v>0</v>
      </c>
      <c r="F499" s="19">
        <v>64.709999999999994</v>
      </c>
      <c r="G499" s="19">
        <v>0</v>
      </c>
      <c r="H499" s="18">
        <v>64.709999999999994</v>
      </c>
      <c r="I499" s="31" t="s">
        <v>858</v>
      </c>
      <c r="J499" s="3">
        <v>447</v>
      </c>
      <c r="K499" s="31" t="s">
        <v>19</v>
      </c>
      <c r="L499" s="8"/>
      <c r="M499" s="8" t="str">
        <f t="shared" si="17"/>
        <v/>
      </c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  <c r="BF499" s="9"/>
      <c r="BG499" s="9"/>
      <c r="BH499" s="9"/>
      <c r="BI499" s="9"/>
      <c r="BJ499" s="9"/>
      <c r="BK499" s="9"/>
      <c r="BL499" s="9"/>
      <c r="BM499" s="9"/>
      <c r="BN499" s="9"/>
      <c r="BO499" s="9"/>
      <c r="BP499" s="9"/>
      <c r="BQ499" s="9"/>
      <c r="BR499" s="9"/>
      <c r="BS499" s="9"/>
      <c r="BT499" s="9"/>
      <c r="BU499" s="9"/>
      <c r="BV499" s="9"/>
      <c r="BW499" s="9"/>
      <c r="BX499" s="9"/>
      <c r="BY499" s="9"/>
      <c r="BZ499" s="9"/>
      <c r="CA499" s="9"/>
      <c r="CB499" s="9"/>
      <c r="CC499" s="9"/>
      <c r="CD499" s="9"/>
      <c r="CE499" s="9"/>
      <c r="CF499" s="9"/>
      <c r="CG499" s="9"/>
      <c r="CH499" s="9"/>
      <c r="CI499" s="9"/>
      <c r="CJ499" s="9"/>
      <c r="CK499" s="9"/>
      <c r="CL499" s="9"/>
      <c r="CM499" s="9"/>
      <c r="CN499" s="9"/>
      <c r="CO499" s="9"/>
      <c r="CP499" s="9"/>
      <c r="CQ499" s="9"/>
      <c r="CR499" s="9"/>
      <c r="CS499" s="9"/>
      <c r="CT499" s="9"/>
      <c r="CU499" s="9"/>
      <c r="CV499" s="9"/>
      <c r="CW499" s="9"/>
      <c r="CX499" s="9"/>
      <c r="CY499" s="9"/>
      <c r="CZ499" s="9"/>
      <c r="DA499" s="9"/>
      <c r="DB499" s="9"/>
      <c r="DC499" s="9"/>
      <c r="DD499" s="9"/>
      <c r="DE499" s="9"/>
      <c r="DF499" s="9"/>
    </row>
    <row r="500" spans="1:110" ht="16.5" customHeight="1" x14ac:dyDescent="0.4">
      <c r="A500" s="11"/>
      <c r="B500" s="10"/>
      <c r="C500" s="33" t="s">
        <v>1054</v>
      </c>
      <c r="D500" s="34" t="s">
        <v>1055</v>
      </c>
      <c r="E500" s="19">
        <v>0</v>
      </c>
      <c r="F500" s="19">
        <v>5740.56</v>
      </c>
      <c r="G500" s="19">
        <v>0</v>
      </c>
      <c r="H500" s="18">
        <v>5740.56</v>
      </c>
      <c r="I500" s="31" t="s">
        <v>858</v>
      </c>
      <c r="J500" s="3">
        <v>448</v>
      </c>
      <c r="K500" s="31" t="s">
        <v>19</v>
      </c>
      <c r="L500" s="8"/>
      <c r="M500" s="8" t="str">
        <f t="shared" si="17"/>
        <v/>
      </c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  <c r="BF500" s="9"/>
      <c r="BG500" s="9"/>
      <c r="BH500" s="9"/>
      <c r="BI500" s="9"/>
      <c r="BJ500" s="9"/>
      <c r="BK500" s="9"/>
      <c r="BL500" s="9"/>
      <c r="BM500" s="9"/>
      <c r="BN500" s="9"/>
      <c r="BO500" s="9"/>
      <c r="BP500" s="9"/>
      <c r="BQ500" s="9"/>
      <c r="BR500" s="9"/>
      <c r="BS500" s="9"/>
      <c r="BT500" s="9"/>
      <c r="BU500" s="9"/>
      <c r="BV500" s="9"/>
      <c r="BW500" s="9"/>
      <c r="BX500" s="9"/>
      <c r="BY500" s="9"/>
      <c r="BZ500" s="9"/>
      <c r="CA500" s="9"/>
      <c r="CB500" s="9"/>
      <c r="CC500" s="9"/>
      <c r="CD500" s="9"/>
      <c r="CE500" s="9"/>
      <c r="CF500" s="9"/>
      <c r="CG500" s="9"/>
      <c r="CH500" s="9"/>
      <c r="CI500" s="9"/>
      <c r="CJ500" s="9"/>
      <c r="CK500" s="9"/>
      <c r="CL500" s="9"/>
      <c r="CM500" s="9"/>
      <c r="CN500" s="9"/>
      <c r="CO500" s="9"/>
      <c r="CP500" s="9"/>
      <c r="CQ500" s="9"/>
      <c r="CR500" s="9"/>
      <c r="CS500" s="9"/>
      <c r="CT500" s="9"/>
      <c r="CU500" s="9"/>
      <c r="CV500" s="9"/>
      <c r="CW500" s="9"/>
      <c r="CX500" s="9"/>
      <c r="CY500" s="9"/>
      <c r="CZ500" s="9"/>
      <c r="DA500" s="9"/>
      <c r="DB500" s="9"/>
      <c r="DC500" s="9"/>
      <c r="DD500" s="9"/>
      <c r="DE500" s="9"/>
      <c r="DF500" s="9"/>
    </row>
    <row r="501" spans="1:110" ht="16.5" customHeight="1" x14ac:dyDescent="0.4">
      <c r="A501" s="11"/>
      <c r="B501" s="10"/>
      <c r="C501" s="33" t="s">
        <v>1056</v>
      </c>
      <c r="D501" s="34" t="s">
        <v>1057</v>
      </c>
      <c r="E501" s="19">
        <v>0</v>
      </c>
      <c r="F501" s="19">
        <v>2200</v>
      </c>
      <c r="G501" s="19">
        <v>0</v>
      </c>
      <c r="H501" s="18">
        <v>2200</v>
      </c>
      <c r="I501" s="31" t="s">
        <v>858</v>
      </c>
      <c r="J501" s="3">
        <v>449</v>
      </c>
      <c r="K501" s="31" t="s">
        <v>19</v>
      </c>
      <c r="L501" s="8"/>
      <c r="M501" s="8" t="str">
        <f t="shared" si="17"/>
        <v/>
      </c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  <c r="BF501" s="9"/>
      <c r="BG501" s="9"/>
      <c r="BH501" s="9"/>
      <c r="BI501" s="9"/>
      <c r="BJ501" s="9"/>
      <c r="BK501" s="9"/>
      <c r="BL501" s="9"/>
      <c r="BM501" s="9"/>
      <c r="BN501" s="9"/>
      <c r="BO501" s="9"/>
      <c r="BP501" s="9"/>
      <c r="BQ501" s="9"/>
      <c r="BR501" s="9"/>
      <c r="BS501" s="9"/>
      <c r="BT501" s="9"/>
      <c r="BU501" s="9"/>
      <c r="BV501" s="9"/>
      <c r="BW501" s="9"/>
      <c r="BX501" s="9"/>
      <c r="BY501" s="9"/>
      <c r="BZ501" s="9"/>
      <c r="CA501" s="9"/>
      <c r="CB501" s="9"/>
      <c r="CC501" s="9"/>
      <c r="CD501" s="9"/>
      <c r="CE501" s="9"/>
      <c r="CF501" s="9"/>
      <c r="CG501" s="9"/>
      <c r="CH501" s="9"/>
      <c r="CI501" s="9"/>
      <c r="CJ501" s="9"/>
      <c r="CK501" s="9"/>
      <c r="CL501" s="9"/>
      <c r="CM501" s="9"/>
      <c r="CN501" s="9"/>
      <c r="CO501" s="9"/>
      <c r="CP501" s="9"/>
      <c r="CQ501" s="9"/>
      <c r="CR501" s="9"/>
      <c r="CS501" s="9"/>
      <c r="CT501" s="9"/>
      <c r="CU501" s="9"/>
      <c r="CV501" s="9"/>
      <c r="CW501" s="9"/>
      <c r="CX501" s="9"/>
      <c r="CY501" s="9"/>
      <c r="CZ501" s="9"/>
      <c r="DA501" s="9"/>
      <c r="DB501" s="9"/>
      <c r="DC501" s="9"/>
      <c r="DD501" s="9"/>
      <c r="DE501" s="9"/>
      <c r="DF501" s="9"/>
    </row>
    <row r="502" spans="1:110" ht="16.5" customHeight="1" x14ac:dyDescent="0.4">
      <c r="A502" s="11"/>
      <c r="B502" s="34" t="s">
        <v>1058</v>
      </c>
      <c r="C502" s="12"/>
      <c r="D502" s="10"/>
      <c r="E502" s="19">
        <v>0</v>
      </c>
      <c r="F502" s="19">
        <v>131908.76999999999</v>
      </c>
      <c r="G502" s="19">
        <v>88.81</v>
      </c>
      <c r="H502" s="18">
        <v>131819.96</v>
      </c>
      <c r="I502" s="31" t="s">
        <v>858</v>
      </c>
      <c r="J502" s="3">
        <v>449.5</v>
      </c>
      <c r="K502" s="31" t="s">
        <v>25</v>
      </c>
      <c r="L502" s="8"/>
      <c r="M502" s="35" t="s">
        <v>858</v>
      </c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  <c r="BF502" s="9"/>
      <c r="BG502" s="9"/>
      <c r="BH502" s="9"/>
      <c r="BI502" s="9"/>
      <c r="BJ502" s="9"/>
      <c r="BK502" s="9"/>
      <c r="BL502" s="9"/>
      <c r="BM502" s="9"/>
      <c r="BN502" s="9"/>
      <c r="BO502" s="9"/>
      <c r="BP502" s="9"/>
      <c r="BQ502" s="9"/>
      <c r="BR502" s="9"/>
      <c r="BS502" s="9"/>
      <c r="BT502" s="9"/>
      <c r="BU502" s="9"/>
      <c r="BV502" s="9"/>
      <c r="BW502" s="9"/>
      <c r="BX502" s="9"/>
      <c r="BY502" s="9"/>
      <c r="BZ502" s="9"/>
      <c r="CA502" s="9"/>
      <c r="CB502" s="9"/>
      <c r="CC502" s="9"/>
      <c r="CD502" s="9"/>
      <c r="CE502" s="9"/>
      <c r="CF502" s="9"/>
      <c r="CG502" s="9"/>
      <c r="CH502" s="9"/>
      <c r="CI502" s="9"/>
      <c r="CJ502" s="9"/>
      <c r="CK502" s="9"/>
      <c r="CL502" s="9"/>
      <c r="CM502" s="9"/>
      <c r="CN502" s="9"/>
      <c r="CO502" s="9"/>
      <c r="CP502" s="9"/>
      <c r="CQ502" s="9"/>
      <c r="CR502" s="9"/>
      <c r="CS502" s="9"/>
      <c r="CT502" s="9"/>
      <c r="CU502" s="9"/>
      <c r="CV502" s="9"/>
      <c r="CW502" s="9"/>
      <c r="CX502" s="9"/>
      <c r="CY502" s="9"/>
      <c r="CZ502" s="9"/>
      <c r="DA502" s="9"/>
      <c r="DB502" s="9"/>
      <c r="DC502" s="9"/>
      <c r="DD502" s="9"/>
      <c r="DE502" s="9"/>
      <c r="DF502" s="9"/>
    </row>
    <row r="503" spans="1:110" ht="16.5" customHeight="1" x14ac:dyDescent="0.4">
      <c r="A503" s="32" t="s">
        <v>1060</v>
      </c>
      <c r="B503" s="34" t="s">
        <v>860</v>
      </c>
      <c r="C503" s="33" t="s">
        <v>1059</v>
      </c>
      <c r="D503" s="34" t="s">
        <v>862</v>
      </c>
      <c r="E503" s="19">
        <v>0</v>
      </c>
      <c r="F503" s="19">
        <v>8233.5</v>
      </c>
      <c r="G503" s="19">
        <v>0</v>
      </c>
      <c r="H503" s="18">
        <v>8233.5</v>
      </c>
      <c r="I503" s="31" t="s">
        <v>858</v>
      </c>
      <c r="J503" s="3">
        <v>450</v>
      </c>
      <c r="K503" s="31" t="s">
        <v>19</v>
      </c>
      <c r="L503" s="8"/>
      <c r="M503" s="8" t="str">
        <f t="shared" ref="M503:M514" si="18">IF(AND(I502:I1170="A",K502:K1170="T"),"A",IF(AND(I502:I1170="P",K502:K1170="T"),"P",IF(AND(I502:I1170="C",K502:K1170="T"),"C",IF(AND(I502:I1170="R",K502:K1170="T"),"R",""))))</f>
        <v/>
      </c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  <c r="BF503" s="9"/>
      <c r="BG503" s="9"/>
      <c r="BH503" s="9"/>
      <c r="BI503" s="9"/>
      <c r="BJ503" s="9"/>
      <c r="BK503" s="9"/>
      <c r="BL503" s="9"/>
      <c r="BM503" s="9"/>
      <c r="BN503" s="9"/>
      <c r="BO503" s="9"/>
      <c r="BP503" s="9"/>
      <c r="BQ503" s="9"/>
      <c r="BR503" s="9"/>
      <c r="BS503" s="9"/>
      <c r="BT503" s="9"/>
      <c r="BU503" s="9"/>
      <c r="BV503" s="9"/>
      <c r="BW503" s="9"/>
      <c r="BX503" s="9"/>
      <c r="BY503" s="9"/>
      <c r="BZ503" s="9"/>
      <c r="CA503" s="9"/>
      <c r="CB503" s="9"/>
      <c r="CC503" s="9"/>
      <c r="CD503" s="9"/>
      <c r="CE503" s="9"/>
      <c r="CF503" s="9"/>
      <c r="CG503" s="9"/>
      <c r="CH503" s="9"/>
      <c r="CI503" s="9"/>
      <c r="CJ503" s="9"/>
      <c r="CK503" s="9"/>
      <c r="CL503" s="9"/>
      <c r="CM503" s="9"/>
      <c r="CN503" s="9"/>
      <c r="CO503" s="9"/>
      <c r="CP503" s="9"/>
      <c r="CQ503" s="9"/>
      <c r="CR503" s="9"/>
      <c r="CS503" s="9"/>
      <c r="CT503" s="9"/>
      <c r="CU503" s="9"/>
      <c r="CV503" s="9"/>
      <c r="CW503" s="9"/>
      <c r="CX503" s="9"/>
      <c r="CY503" s="9"/>
      <c r="CZ503" s="9"/>
      <c r="DA503" s="9"/>
      <c r="DB503" s="9"/>
      <c r="DC503" s="9"/>
      <c r="DD503" s="9"/>
      <c r="DE503" s="9"/>
      <c r="DF503" s="9"/>
    </row>
    <row r="504" spans="1:110" ht="16.5" customHeight="1" x14ac:dyDescent="0.4">
      <c r="A504" s="11"/>
      <c r="B504" s="10"/>
      <c r="C504" s="33" t="s">
        <v>1061</v>
      </c>
      <c r="D504" s="34" t="s">
        <v>864</v>
      </c>
      <c r="E504" s="19">
        <v>0</v>
      </c>
      <c r="F504" s="19">
        <v>2846.96</v>
      </c>
      <c r="G504" s="19">
        <v>0</v>
      </c>
      <c r="H504" s="18">
        <v>2846.96</v>
      </c>
      <c r="I504" s="31" t="s">
        <v>858</v>
      </c>
      <c r="J504" s="3">
        <v>451</v>
      </c>
      <c r="K504" s="31" t="s">
        <v>19</v>
      </c>
      <c r="L504" s="8"/>
      <c r="M504" s="8" t="str">
        <f t="shared" si="18"/>
        <v/>
      </c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  <c r="BF504" s="9"/>
      <c r="BG504" s="9"/>
      <c r="BH504" s="9"/>
      <c r="BI504" s="9"/>
      <c r="BJ504" s="9"/>
      <c r="BK504" s="9"/>
      <c r="BL504" s="9"/>
      <c r="BM504" s="9"/>
      <c r="BN504" s="9"/>
      <c r="BO504" s="9"/>
      <c r="BP504" s="9"/>
      <c r="BQ504" s="9"/>
      <c r="BR504" s="9"/>
      <c r="BS504" s="9"/>
      <c r="BT504" s="9"/>
      <c r="BU504" s="9"/>
      <c r="BV504" s="9"/>
      <c r="BW504" s="9"/>
      <c r="BX504" s="9"/>
      <c r="BY504" s="9"/>
      <c r="BZ504" s="9"/>
      <c r="CA504" s="9"/>
      <c r="CB504" s="9"/>
      <c r="CC504" s="9"/>
      <c r="CD504" s="9"/>
      <c r="CE504" s="9"/>
      <c r="CF504" s="9"/>
      <c r="CG504" s="9"/>
      <c r="CH504" s="9"/>
      <c r="CI504" s="9"/>
      <c r="CJ504" s="9"/>
      <c r="CK504" s="9"/>
      <c r="CL504" s="9"/>
      <c r="CM504" s="9"/>
      <c r="CN504" s="9"/>
      <c r="CO504" s="9"/>
      <c r="CP504" s="9"/>
      <c r="CQ504" s="9"/>
      <c r="CR504" s="9"/>
      <c r="CS504" s="9"/>
      <c r="CT504" s="9"/>
      <c r="CU504" s="9"/>
      <c r="CV504" s="9"/>
      <c r="CW504" s="9"/>
      <c r="CX504" s="9"/>
      <c r="CY504" s="9"/>
      <c r="CZ504" s="9"/>
      <c r="DA504" s="9"/>
      <c r="DB504" s="9"/>
      <c r="DC504" s="9"/>
      <c r="DD504" s="9"/>
      <c r="DE504" s="9"/>
      <c r="DF504" s="9"/>
    </row>
    <row r="505" spans="1:110" ht="16.5" customHeight="1" x14ac:dyDescent="0.4">
      <c r="A505" s="11"/>
      <c r="B505" s="10"/>
      <c r="C505" s="33" t="s">
        <v>1062</v>
      </c>
      <c r="D505" s="34" t="s">
        <v>870</v>
      </c>
      <c r="E505" s="19">
        <v>0</v>
      </c>
      <c r="F505" s="19">
        <v>33125.879999999997</v>
      </c>
      <c r="G505" s="19">
        <v>0</v>
      </c>
      <c r="H505" s="18">
        <v>33125.879999999997</v>
      </c>
      <c r="I505" s="31" t="s">
        <v>858</v>
      </c>
      <c r="J505" s="3">
        <v>452</v>
      </c>
      <c r="K505" s="31" t="s">
        <v>19</v>
      </c>
      <c r="L505" s="8"/>
      <c r="M505" s="8" t="str">
        <f t="shared" si="18"/>
        <v/>
      </c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  <c r="BF505" s="9"/>
      <c r="BG505" s="9"/>
      <c r="BH505" s="9"/>
      <c r="BI505" s="9"/>
      <c r="BJ505" s="9"/>
      <c r="BK505" s="9"/>
      <c r="BL505" s="9"/>
      <c r="BM505" s="9"/>
      <c r="BN505" s="9"/>
      <c r="BO505" s="9"/>
      <c r="BP505" s="9"/>
      <c r="BQ505" s="9"/>
      <c r="BR505" s="9"/>
      <c r="BS505" s="9"/>
      <c r="BT505" s="9"/>
      <c r="BU505" s="9"/>
      <c r="BV505" s="9"/>
      <c r="BW505" s="9"/>
      <c r="BX505" s="9"/>
      <c r="BY505" s="9"/>
      <c r="BZ505" s="9"/>
      <c r="CA505" s="9"/>
      <c r="CB505" s="9"/>
      <c r="CC505" s="9"/>
      <c r="CD505" s="9"/>
      <c r="CE505" s="9"/>
      <c r="CF505" s="9"/>
      <c r="CG505" s="9"/>
      <c r="CH505" s="9"/>
      <c r="CI505" s="9"/>
      <c r="CJ505" s="9"/>
      <c r="CK505" s="9"/>
      <c r="CL505" s="9"/>
      <c r="CM505" s="9"/>
      <c r="CN505" s="9"/>
      <c r="CO505" s="9"/>
      <c r="CP505" s="9"/>
      <c r="CQ505" s="9"/>
      <c r="CR505" s="9"/>
      <c r="CS505" s="9"/>
      <c r="CT505" s="9"/>
      <c r="CU505" s="9"/>
      <c r="CV505" s="9"/>
      <c r="CW505" s="9"/>
      <c r="CX505" s="9"/>
      <c r="CY505" s="9"/>
      <c r="CZ505" s="9"/>
      <c r="DA505" s="9"/>
      <c r="DB505" s="9"/>
      <c r="DC505" s="9"/>
      <c r="DD505" s="9"/>
      <c r="DE505" s="9"/>
      <c r="DF505" s="9"/>
    </row>
    <row r="506" spans="1:110" ht="16.5" customHeight="1" x14ac:dyDescent="0.4">
      <c r="A506" s="11"/>
      <c r="B506" s="10"/>
      <c r="C506" s="33" t="s">
        <v>1063</v>
      </c>
      <c r="D506" s="34" t="s">
        <v>872</v>
      </c>
      <c r="E506" s="19">
        <v>0</v>
      </c>
      <c r="F506" s="19">
        <v>718.62</v>
      </c>
      <c r="G506" s="19">
        <v>0</v>
      </c>
      <c r="H506" s="18">
        <v>718.62</v>
      </c>
      <c r="I506" s="31" t="s">
        <v>858</v>
      </c>
      <c r="J506" s="3">
        <v>453</v>
      </c>
      <c r="K506" s="31" t="s">
        <v>19</v>
      </c>
      <c r="L506" s="8"/>
      <c r="M506" s="8" t="str">
        <f t="shared" si="18"/>
        <v/>
      </c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  <c r="BF506" s="9"/>
      <c r="BG506" s="9"/>
      <c r="BH506" s="9"/>
      <c r="BI506" s="9"/>
      <c r="BJ506" s="9"/>
      <c r="BK506" s="9"/>
      <c r="BL506" s="9"/>
      <c r="BM506" s="9"/>
      <c r="BN506" s="9"/>
      <c r="BO506" s="9"/>
      <c r="BP506" s="9"/>
      <c r="BQ506" s="9"/>
      <c r="BR506" s="9"/>
      <c r="BS506" s="9"/>
      <c r="BT506" s="9"/>
      <c r="BU506" s="9"/>
      <c r="BV506" s="9"/>
      <c r="BW506" s="9"/>
      <c r="BX506" s="9"/>
      <c r="BY506" s="9"/>
      <c r="BZ506" s="9"/>
      <c r="CA506" s="9"/>
      <c r="CB506" s="9"/>
      <c r="CC506" s="9"/>
      <c r="CD506" s="9"/>
      <c r="CE506" s="9"/>
      <c r="CF506" s="9"/>
      <c r="CG506" s="9"/>
      <c r="CH506" s="9"/>
      <c r="CI506" s="9"/>
      <c r="CJ506" s="9"/>
      <c r="CK506" s="9"/>
      <c r="CL506" s="9"/>
      <c r="CM506" s="9"/>
      <c r="CN506" s="9"/>
      <c r="CO506" s="9"/>
      <c r="CP506" s="9"/>
      <c r="CQ506" s="9"/>
      <c r="CR506" s="9"/>
      <c r="CS506" s="9"/>
      <c r="CT506" s="9"/>
      <c r="CU506" s="9"/>
      <c r="CV506" s="9"/>
      <c r="CW506" s="9"/>
      <c r="CX506" s="9"/>
      <c r="CY506" s="9"/>
      <c r="CZ506" s="9"/>
      <c r="DA506" s="9"/>
      <c r="DB506" s="9"/>
      <c r="DC506" s="9"/>
      <c r="DD506" s="9"/>
      <c r="DE506" s="9"/>
      <c r="DF506" s="9"/>
    </row>
    <row r="507" spans="1:110" ht="16.5" customHeight="1" x14ac:dyDescent="0.4">
      <c r="A507" s="11"/>
      <c r="B507" s="10"/>
      <c r="C507" s="33" t="s">
        <v>1064</v>
      </c>
      <c r="D507" s="34" t="s">
        <v>874</v>
      </c>
      <c r="E507" s="19">
        <v>0</v>
      </c>
      <c r="F507" s="19">
        <v>1720.43</v>
      </c>
      <c r="G507" s="19">
        <v>0</v>
      </c>
      <c r="H507" s="18">
        <v>1720.43</v>
      </c>
      <c r="I507" s="31" t="s">
        <v>858</v>
      </c>
      <c r="J507" s="3">
        <v>454</v>
      </c>
      <c r="K507" s="31" t="s">
        <v>19</v>
      </c>
      <c r="L507" s="8"/>
      <c r="M507" s="8" t="str">
        <f t="shared" si="18"/>
        <v/>
      </c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  <c r="BF507" s="9"/>
      <c r="BG507" s="9"/>
      <c r="BH507" s="9"/>
      <c r="BI507" s="9"/>
      <c r="BJ507" s="9"/>
      <c r="BK507" s="9"/>
      <c r="BL507" s="9"/>
      <c r="BM507" s="9"/>
      <c r="BN507" s="9"/>
      <c r="BO507" s="9"/>
      <c r="BP507" s="9"/>
      <c r="BQ507" s="9"/>
      <c r="BR507" s="9"/>
      <c r="BS507" s="9"/>
      <c r="BT507" s="9"/>
      <c r="BU507" s="9"/>
      <c r="BV507" s="9"/>
      <c r="BW507" s="9"/>
      <c r="BX507" s="9"/>
      <c r="BY507" s="9"/>
      <c r="BZ507" s="9"/>
      <c r="CA507" s="9"/>
      <c r="CB507" s="9"/>
      <c r="CC507" s="9"/>
      <c r="CD507" s="9"/>
      <c r="CE507" s="9"/>
      <c r="CF507" s="9"/>
      <c r="CG507" s="9"/>
      <c r="CH507" s="9"/>
      <c r="CI507" s="9"/>
      <c r="CJ507" s="9"/>
      <c r="CK507" s="9"/>
      <c r="CL507" s="9"/>
      <c r="CM507" s="9"/>
      <c r="CN507" s="9"/>
      <c r="CO507" s="9"/>
      <c r="CP507" s="9"/>
      <c r="CQ507" s="9"/>
      <c r="CR507" s="9"/>
      <c r="CS507" s="9"/>
      <c r="CT507" s="9"/>
      <c r="CU507" s="9"/>
      <c r="CV507" s="9"/>
      <c r="CW507" s="9"/>
      <c r="CX507" s="9"/>
      <c r="CY507" s="9"/>
      <c r="CZ507" s="9"/>
      <c r="DA507" s="9"/>
      <c r="DB507" s="9"/>
      <c r="DC507" s="9"/>
      <c r="DD507" s="9"/>
      <c r="DE507" s="9"/>
      <c r="DF507" s="9"/>
    </row>
    <row r="508" spans="1:110" ht="16.5" customHeight="1" x14ac:dyDescent="0.4">
      <c r="A508" s="11"/>
      <c r="B508" s="10"/>
      <c r="C508" s="33" t="s">
        <v>1065</v>
      </c>
      <c r="D508" s="34" t="s">
        <v>876</v>
      </c>
      <c r="E508" s="19">
        <v>0</v>
      </c>
      <c r="F508" s="19">
        <v>18390.12</v>
      </c>
      <c r="G508" s="19">
        <v>0</v>
      </c>
      <c r="H508" s="18">
        <v>18390.12</v>
      </c>
      <c r="I508" s="31" t="s">
        <v>858</v>
      </c>
      <c r="J508" s="3">
        <v>455</v>
      </c>
      <c r="K508" s="31" t="s">
        <v>19</v>
      </c>
      <c r="L508" s="8"/>
      <c r="M508" s="8" t="str">
        <f t="shared" si="18"/>
        <v/>
      </c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  <c r="BF508" s="9"/>
      <c r="BG508" s="9"/>
      <c r="BH508" s="9"/>
      <c r="BI508" s="9"/>
      <c r="BJ508" s="9"/>
      <c r="BK508" s="9"/>
      <c r="BL508" s="9"/>
      <c r="BM508" s="9"/>
      <c r="BN508" s="9"/>
      <c r="BO508" s="9"/>
      <c r="BP508" s="9"/>
      <c r="BQ508" s="9"/>
      <c r="BR508" s="9"/>
      <c r="BS508" s="9"/>
      <c r="BT508" s="9"/>
      <c r="BU508" s="9"/>
      <c r="BV508" s="9"/>
      <c r="BW508" s="9"/>
      <c r="BX508" s="9"/>
      <c r="BY508" s="9"/>
      <c r="BZ508" s="9"/>
      <c r="CA508" s="9"/>
      <c r="CB508" s="9"/>
      <c r="CC508" s="9"/>
      <c r="CD508" s="9"/>
      <c r="CE508" s="9"/>
      <c r="CF508" s="9"/>
      <c r="CG508" s="9"/>
      <c r="CH508" s="9"/>
      <c r="CI508" s="9"/>
      <c r="CJ508" s="9"/>
      <c r="CK508" s="9"/>
      <c r="CL508" s="9"/>
      <c r="CM508" s="9"/>
      <c r="CN508" s="9"/>
      <c r="CO508" s="9"/>
      <c r="CP508" s="9"/>
      <c r="CQ508" s="9"/>
      <c r="CR508" s="9"/>
      <c r="CS508" s="9"/>
      <c r="CT508" s="9"/>
      <c r="CU508" s="9"/>
      <c r="CV508" s="9"/>
      <c r="CW508" s="9"/>
      <c r="CX508" s="9"/>
      <c r="CY508" s="9"/>
      <c r="CZ508" s="9"/>
      <c r="DA508" s="9"/>
      <c r="DB508" s="9"/>
      <c r="DC508" s="9"/>
      <c r="DD508" s="9"/>
      <c r="DE508" s="9"/>
      <c r="DF508" s="9"/>
    </row>
    <row r="509" spans="1:110" ht="16.5" customHeight="1" x14ac:dyDescent="0.4">
      <c r="A509" s="11"/>
      <c r="B509" s="10"/>
      <c r="C509" s="33" t="s">
        <v>1066</v>
      </c>
      <c r="D509" s="34" t="s">
        <v>878</v>
      </c>
      <c r="E509" s="19">
        <v>0</v>
      </c>
      <c r="F509" s="19">
        <v>24986.240000000002</v>
      </c>
      <c r="G509" s="19">
        <v>0</v>
      </c>
      <c r="H509" s="18">
        <v>24986.240000000002</v>
      </c>
      <c r="I509" s="31" t="s">
        <v>858</v>
      </c>
      <c r="J509" s="3">
        <v>456</v>
      </c>
      <c r="K509" s="31" t="s">
        <v>19</v>
      </c>
      <c r="L509" s="8"/>
      <c r="M509" s="8" t="str">
        <f t="shared" si="18"/>
        <v/>
      </c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  <c r="BF509" s="9"/>
      <c r="BG509" s="9"/>
      <c r="BH509" s="9"/>
      <c r="BI509" s="9"/>
      <c r="BJ509" s="9"/>
      <c r="BK509" s="9"/>
      <c r="BL509" s="9"/>
      <c r="BM509" s="9"/>
      <c r="BN509" s="9"/>
      <c r="BO509" s="9"/>
      <c r="BP509" s="9"/>
      <c r="BQ509" s="9"/>
      <c r="BR509" s="9"/>
      <c r="BS509" s="9"/>
      <c r="BT509" s="9"/>
      <c r="BU509" s="9"/>
      <c r="BV509" s="9"/>
      <c r="BW509" s="9"/>
      <c r="BX509" s="9"/>
      <c r="BY509" s="9"/>
      <c r="BZ509" s="9"/>
      <c r="CA509" s="9"/>
      <c r="CB509" s="9"/>
      <c r="CC509" s="9"/>
      <c r="CD509" s="9"/>
      <c r="CE509" s="9"/>
      <c r="CF509" s="9"/>
      <c r="CG509" s="9"/>
      <c r="CH509" s="9"/>
      <c r="CI509" s="9"/>
      <c r="CJ509" s="9"/>
      <c r="CK509" s="9"/>
      <c r="CL509" s="9"/>
      <c r="CM509" s="9"/>
      <c r="CN509" s="9"/>
      <c r="CO509" s="9"/>
      <c r="CP509" s="9"/>
      <c r="CQ509" s="9"/>
      <c r="CR509" s="9"/>
      <c r="CS509" s="9"/>
      <c r="CT509" s="9"/>
      <c r="CU509" s="9"/>
      <c r="CV509" s="9"/>
      <c r="CW509" s="9"/>
      <c r="CX509" s="9"/>
      <c r="CY509" s="9"/>
      <c r="CZ509" s="9"/>
      <c r="DA509" s="9"/>
      <c r="DB509" s="9"/>
      <c r="DC509" s="9"/>
      <c r="DD509" s="9"/>
      <c r="DE509" s="9"/>
      <c r="DF509" s="9"/>
    </row>
    <row r="510" spans="1:110" ht="16.5" customHeight="1" x14ac:dyDescent="0.4">
      <c r="A510" s="11"/>
      <c r="B510" s="10"/>
      <c r="C510" s="33" t="s">
        <v>1067</v>
      </c>
      <c r="D510" s="34" t="s">
        <v>880</v>
      </c>
      <c r="E510" s="19">
        <v>0</v>
      </c>
      <c r="F510" s="19">
        <v>28</v>
      </c>
      <c r="G510" s="19">
        <v>0</v>
      </c>
      <c r="H510" s="18">
        <v>28</v>
      </c>
      <c r="I510" s="31" t="s">
        <v>858</v>
      </c>
      <c r="J510" s="3">
        <v>457</v>
      </c>
      <c r="K510" s="31" t="s">
        <v>19</v>
      </c>
      <c r="L510" s="8"/>
      <c r="M510" s="8" t="str">
        <f t="shared" si="18"/>
        <v/>
      </c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  <c r="BF510" s="9"/>
      <c r="BG510" s="9"/>
      <c r="BH510" s="9"/>
      <c r="BI510" s="9"/>
      <c r="BJ510" s="9"/>
      <c r="BK510" s="9"/>
      <c r="BL510" s="9"/>
      <c r="BM510" s="9"/>
      <c r="BN510" s="9"/>
      <c r="BO510" s="9"/>
      <c r="BP510" s="9"/>
      <c r="BQ510" s="9"/>
      <c r="BR510" s="9"/>
      <c r="BS510" s="9"/>
      <c r="BT510" s="9"/>
      <c r="BU510" s="9"/>
      <c r="BV510" s="9"/>
      <c r="BW510" s="9"/>
      <c r="BX510" s="9"/>
      <c r="BY510" s="9"/>
      <c r="BZ510" s="9"/>
      <c r="CA510" s="9"/>
      <c r="CB510" s="9"/>
      <c r="CC510" s="9"/>
      <c r="CD510" s="9"/>
      <c r="CE510" s="9"/>
      <c r="CF510" s="9"/>
      <c r="CG510" s="9"/>
      <c r="CH510" s="9"/>
      <c r="CI510" s="9"/>
      <c r="CJ510" s="9"/>
      <c r="CK510" s="9"/>
      <c r="CL510" s="9"/>
      <c r="CM510" s="9"/>
      <c r="CN510" s="9"/>
      <c r="CO510" s="9"/>
      <c r="CP510" s="9"/>
      <c r="CQ510" s="9"/>
      <c r="CR510" s="9"/>
      <c r="CS510" s="9"/>
      <c r="CT510" s="9"/>
      <c r="CU510" s="9"/>
      <c r="CV510" s="9"/>
      <c r="CW510" s="9"/>
      <c r="CX510" s="9"/>
      <c r="CY510" s="9"/>
      <c r="CZ510" s="9"/>
      <c r="DA510" s="9"/>
      <c r="DB510" s="9"/>
      <c r="DC510" s="9"/>
      <c r="DD510" s="9"/>
      <c r="DE510" s="9"/>
      <c r="DF510" s="9"/>
    </row>
    <row r="511" spans="1:110" ht="16.5" customHeight="1" x14ac:dyDescent="0.4">
      <c r="A511" s="11"/>
      <c r="B511" s="10"/>
      <c r="C511" s="33" t="s">
        <v>1068</v>
      </c>
      <c r="D511" s="34" t="s">
        <v>882</v>
      </c>
      <c r="E511" s="19">
        <v>0</v>
      </c>
      <c r="F511" s="19">
        <v>517.66999999999996</v>
      </c>
      <c r="G511" s="19">
        <v>0</v>
      </c>
      <c r="H511" s="18">
        <v>517.66999999999996</v>
      </c>
      <c r="I511" s="31" t="s">
        <v>858</v>
      </c>
      <c r="J511" s="3">
        <v>458</v>
      </c>
      <c r="K511" s="31" t="s">
        <v>19</v>
      </c>
      <c r="L511" s="8"/>
      <c r="M511" s="8" t="str">
        <f t="shared" si="18"/>
        <v/>
      </c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  <c r="BF511" s="9"/>
      <c r="BG511" s="9"/>
      <c r="BH511" s="9"/>
      <c r="BI511" s="9"/>
      <c r="BJ511" s="9"/>
      <c r="BK511" s="9"/>
      <c r="BL511" s="9"/>
      <c r="BM511" s="9"/>
      <c r="BN511" s="9"/>
      <c r="BO511" s="9"/>
      <c r="BP511" s="9"/>
      <c r="BQ511" s="9"/>
      <c r="BR511" s="9"/>
      <c r="BS511" s="9"/>
      <c r="BT511" s="9"/>
      <c r="BU511" s="9"/>
      <c r="BV511" s="9"/>
      <c r="BW511" s="9"/>
      <c r="BX511" s="9"/>
      <c r="BY511" s="9"/>
      <c r="BZ511" s="9"/>
      <c r="CA511" s="9"/>
      <c r="CB511" s="9"/>
      <c r="CC511" s="9"/>
      <c r="CD511" s="9"/>
      <c r="CE511" s="9"/>
      <c r="CF511" s="9"/>
      <c r="CG511" s="9"/>
      <c r="CH511" s="9"/>
      <c r="CI511" s="9"/>
      <c r="CJ511" s="9"/>
      <c r="CK511" s="9"/>
      <c r="CL511" s="9"/>
      <c r="CM511" s="9"/>
      <c r="CN511" s="9"/>
      <c r="CO511" s="9"/>
      <c r="CP511" s="9"/>
      <c r="CQ511" s="9"/>
      <c r="CR511" s="9"/>
      <c r="CS511" s="9"/>
      <c r="CT511" s="9"/>
      <c r="CU511" s="9"/>
      <c r="CV511" s="9"/>
      <c r="CW511" s="9"/>
      <c r="CX511" s="9"/>
      <c r="CY511" s="9"/>
      <c r="CZ511" s="9"/>
      <c r="DA511" s="9"/>
      <c r="DB511" s="9"/>
      <c r="DC511" s="9"/>
      <c r="DD511" s="9"/>
      <c r="DE511" s="9"/>
      <c r="DF511" s="9"/>
    </row>
    <row r="512" spans="1:110" ht="16.5" customHeight="1" x14ac:dyDescent="0.4">
      <c r="A512" s="11"/>
      <c r="B512" s="10"/>
      <c r="C512" s="33" t="s">
        <v>1069</v>
      </c>
      <c r="D512" s="34" t="s">
        <v>890</v>
      </c>
      <c r="E512" s="19">
        <v>0</v>
      </c>
      <c r="F512" s="19">
        <v>5199.3900000000003</v>
      </c>
      <c r="G512" s="19">
        <v>0</v>
      </c>
      <c r="H512" s="18">
        <v>5199.3900000000003</v>
      </c>
      <c r="I512" s="31" t="s">
        <v>858</v>
      </c>
      <c r="J512" s="3">
        <v>459</v>
      </c>
      <c r="K512" s="31" t="s">
        <v>19</v>
      </c>
      <c r="L512" s="8"/>
      <c r="M512" s="8" t="str">
        <f t="shared" si="18"/>
        <v/>
      </c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  <c r="BF512" s="9"/>
      <c r="BG512" s="9"/>
      <c r="BH512" s="9"/>
      <c r="BI512" s="9"/>
      <c r="BJ512" s="9"/>
      <c r="BK512" s="9"/>
      <c r="BL512" s="9"/>
      <c r="BM512" s="9"/>
      <c r="BN512" s="9"/>
      <c r="BO512" s="9"/>
      <c r="BP512" s="9"/>
      <c r="BQ512" s="9"/>
      <c r="BR512" s="9"/>
      <c r="BS512" s="9"/>
      <c r="BT512" s="9"/>
      <c r="BU512" s="9"/>
      <c r="BV512" s="9"/>
      <c r="BW512" s="9"/>
      <c r="BX512" s="9"/>
      <c r="BY512" s="9"/>
      <c r="BZ512" s="9"/>
      <c r="CA512" s="9"/>
      <c r="CB512" s="9"/>
      <c r="CC512" s="9"/>
      <c r="CD512" s="9"/>
      <c r="CE512" s="9"/>
      <c r="CF512" s="9"/>
      <c r="CG512" s="9"/>
      <c r="CH512" s="9"/>
      <c r="CI512" s="9"/>
      <c r="CJ512" s="9"/>
      <c r="CK512" s="9"/>
      <c r="CL512" s="9"/>
      <c r="CM512" s="9"/>
      <c r="CN512" s="9"/>
      <c r="CO512" s="9"/>
      <c r="CP512" s="9"/>
      <c r="CQ512" s="9"/>
      <c r="CR512" s="9"/>
      <c r="CS512" s="9"/>
      <c r="CT512" s="9"/>
      <c r="CU512" s="9"/>
      <c r="CV512" s="9"/>
      <c r="CW512" s="9"/>
      <c r="CX512" s="9"/>
      <c r="CY512" s="9"/>
      <c r="CZ512" s="9"/>
      <c r="DA512" s="9"/>
      <c r="DB512" s="9"/>
      <c r="DC512" s="9"/>
      <c r="DD512" s="9"/>
      <c r="DE512" s="9"/>
      <c r="DF512" s="9"/>
    </row>
    <row r="513" spans="1:110" ht="16.5" customHeight="1" x14ac:dyDescent="0.4">
      <c r="A513" s="11"/>
      <c r="B513" s="10"/>
      <c r="C513" s="33" t="s">
        <v>1070</v>
      </c>
      <c r="D513" s="34" t="s">
        <v>892</v>
      </c>
      <c r="E513" s="19">
        <v>0</v>
      </c>
      <c r="F513" s="19">
        <v>1726.93</v>
      </c>
      <c r="G513" s="19">
        <v>0</v>
      </c>
      <c r="H513" s="18">
        <v>1726.93</v>
      </c>
      <c r="I513" s="31" t="s">
        <v>858</v>
      </c>
      <c r="J513" s="3">
        <v>460</v>
      </c>
      <c r="K513" s="31" t="s">
        <v>19</v>
      </c>
      <c r="L513" s="8"/>
      <c r="M513" s="8" t="str">
        <f t="shared" si="18"/>
        <v/>
      </c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  <c r="BF513" s="9"/>
      <c r="BG513" s="9"/>
      <c r="BH513" s="9"/>
      <c r="BI513" s="9"/>
      <c r="BJ513" s="9"/>
      <c r="BK513" s="9"/>
      <c r="BL513" s="9"/>
      <c r="BM513" s="9"/>
      <c r="BN513" s="9"/>
      <c r="BO513" s="9"/>
      <c r="BP513" s="9"/>
      <c r="BQ513" s="9"/>
      <c r="BR513" s="9"/>
      <c r="BS513" s="9"/>
      <c r="BT513" s="9"/>
      <c r="BU513" s="9"/>
      <c r="BV513" s="9"/>
      <c r="BW513" s="9"/>
      <c r="BX513" s="9"/>
      <c r="BY513" s="9"/>
      <c r="BZ513" s="9"/>
      <c r="CA513" s="9"/>
      <c r="CB513" s="9"/>
      <c r="CC513" s="9"/>
      <c r="CD513" s="9"/>
      <c r="CE513" s="9"/>
      <c r="CF513" s="9"/>
      <c r="CG513" s="9"/>
      <c r="CH513" s="9"/>
      <c r="CI513" s="9"/>
      <c r="CJ513" s="9"/>
      <c r="CK513" s="9"/>
      <c r="CL513" s="9"/>
      <c r="CM513" s="9"/>
      <c r="CN513" s="9"/>
      <c r="CO513" s="9"/>
      <c r="CP513" s="9"/>
      <c r="CQ513" s="9"/>
      <c r="CR513" s="9"/>
      <c r="CS513" s="9"/>
      <c r="CT513" s="9"/>
      <c r="CU513" s="9"/>
      <c r="CV513" s="9"/>
      <c r="CW513" s="9"/>
      <c r="CX513" s="9"/>
      <c r="CY513" s="9"/>
      <c r="CZ513" s="9"/>
      <c r="DA513" s="9"/>
      <c r="DB513" s="9"/>
      <c r="DC513" s="9"/>
      <c r="DD513" s="9"/>
      <c r="DE513" s="9"/>
      <c r="DF513" s="9"/>
    </row>
    <row r="514" spans="1:110" ht="16.5" customHeight="1" x14ac:dyDescent="0.4">
      <c r="A514" s="11"/>
      <c r="B514" s="10"/>
      <c r="C514" s="33" t="s">
        <v>1071</v>
      </c>
      <c r="D514" s="34" t="s">
        <v>896</v>
      </c>
      <c r="E514" s="19">
        <v>0</v>
      </c>
      <c r="F514" s="19">
        <v>3271.96</v>
      </c>
      <c r="G514" s="19">
        <v>0</v>
      </c>
      <c r="H514" s="18">
        <v>3271.96</v>
      </c>
      <c r="I514" s="31" t="s">
        <v>858</v>
      </c>
      <c r="J514" s="3">
        <v>461</v>
      </c>
      <c r="K514" s="31" t="s">
        <v>19</v>
      </c>
      <c r="L514" s="8"/>
      <c r="M514" s="8" t="str">
        <f t="shared" si="18"/>
        <v/>
      </c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  <c r="BF514" s="9"/>
      <c r="BG514" s="9"/>
      <c r="BH514" s="9"/>
      <c r="BI514" s="9"/>
      <c r="BJ514" s="9"/>
      <c r="BK514" s="9"/>
      <c r="BL514" s="9"/>
      <c r="BM514" s="9"/>
      <c r="BN514" s="9"/>
      <c r="BO514" s="9"/>
      <c r="BP514" s="9"/>
      <c r="BQ514" s="9"/>
      <c r="BR514" s="9"/>
      <c r="BS514" s="9"/>
      <c r="BT514" s="9"/>
      <c r="BU514" s="9"/>
      <c r="BV514" s="9"/>
      <c r="BW514" s="9"/>
      <c r="BX514" s="9"/>
      <c r="BY514" s="9"/>
      <c r="BZ514" s="9"/>
      <c r="CA514" s="9"/>
      <c r="CB514" s="9"/>
      <c r="CC514" s="9"/>
      <c r="CD514" s="9"/>
      <c r="CE514" s="9"/>
      <c r="CF514" s="9"/>
      <c r="CG514" s="9"/>
      <c r="CH514" s="9"/>
      <c r="CI514" s="9"/>
      <c r="CJ514" s="9"/>
      <c r="CK514" s="9"/>
      <c r="CL514" s="9"/>
      <c r="CM514" s="9"/>
      <c r="CN514" s="9"/>
      <c r="CO514" s="9"/>
      <c r="CP514" s="9"/>
      <c r="CQ514" s="9"/>
      <c r="CR514" s="9"/>
      <c r="CS514" s="9"/>
      <c r="CT514" s="9"/>
      <c r="CU514" s="9"/>
      <c r="CV514" s="9"/>
      <c r="CW514" s="9"/>
      <c r="CX514" s="9"/>
      <c r="CY514" s="9"/>
      <c r="CZ514" s="9"/>
      <c r="DA514" s="9"/>
      <c r="DB514" s="9"/>
      <c r="DC514" s="9"/>
      <c r="DD514" s="9"/>
      <c r="DE514" s="9"/>
      <c r="DF514" s="9"/>
    </row>
    <row r="515" spans="1:110" ht="16.5" customHeight="1" x14ac:dyDescent="0.4">
      <c r="A515" s="11"/>
      <c r="B515" s="34" t="s">
        <v>897</v>
      </c>
      <c r="C515" s="12"/>
      <c r="D515" s="10"/>
      <c r="E515" s="19">
        <v>0</v>
      </c>
      <c r="F515" s="19">
        <v>100765.7</v>
      </c>
      <c r="G515" s="19">
        <v>0</v>
      </c>
      <c r="H515" s="18">
        <v>100765.7</v>
      </c>
      <c r="I515" s="31" t="s">
        <v>858</v>
      </c>
      <c r="J515" s="3">
        <v>461.5</v>
      </c>
      <c r="K515" s="31" t="s">
        <v>25</v>
      </c>
      <c r="L515" s="8"/>
      <c r="M515" s="35" t="s">
        <v>858</v>
      </c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  <c r="BF515" s="9"/>
      <c r="BG515" s="9"/>
      <c r="BH515" s="9"/>
      <c r="BI515" s="9"/>
      <c r="BJ515" s="9"/>
      <c r="BK515" s="9"/>
      <c r="BL515" s="9"/>
      <c r="BM515" s="9"/>
      <c r="BN515" s="9"/>
      <c r="BO515" s="9"/>
      <c r="BP515" s="9"/>
      <c r="BQ515" s="9"/>
      <c r="BR515" s="9"/>
      <c r="BS515" s="9"/>
      <c r="BT515" s="9"/>
      <c r="BU515" s="9"/>
      <c r="BV515" s="9"/>
      <c r="BW515" s="9"/>
      <c r="BX515" s="9"/>
      <c r="BY515" s="9"/>
      <c r="BZ515" s="9"/>
      <c r="CA515" s="9"/>
      <c r="CB515" s="9"/>
      <c r="CC515" s="9"/>
      <c r="CD515" s="9"/>
      <c r="CE515" s="9"/>
      <c r="CF515" s="9"/>
      <c r="CG515" s="9"/>
      <c r="CH515" s="9"/>
      <c r="CI515" s="9"/>
      <c r="CJ515" s="9"/>
      <c r="CK515" s="9"/>
      <c r="CL515" s="9"/>
      <c r="CM515" s="9"/>
      <c r="CN515" s="9"/>
      <c r="CO515" s="9"/>
      <c r="CP515" s="9"/>
      <c r="CQ515" s="9"/>
      <c r="CR515" s="9"/>
      <c r="CS515" s="9"/>
      <c r="CT515" s="9"/>
      <c r="CU515" s="9"/>
      <c r="CV515" s="9"/>
      <c r="CW515" s="9"/>
      <c r="CX515" s="9"/>
      <c r="CY515" s="9"/>
      <c r="CZ515" s="9"/>
      <c r="DA515" s="9"/>
      <c r="DB515" s="9"/>
      <c r="DC515" s="9"/>
      <c r="DD515" s="9"/>
      <c r="DE515" s="9"/>
      <c r="DF515" s="9"/>
    </row>
    <row r="516" spans="1:110" ht="16.5" customHeight="1" x14ac:dyDescent="0.4">
      <c r="A516" s="32" t="s">
        <v>1073</v>
      </c>
      <c r="B516" s="34" t="s">
        <v>901</v>
      </c>
      <c r="C516" s="33" t="s">
        <v>1072</v>
      </c>
      <c r="D516" s="34" t="s">
        <v>899</v>
      </c>
      <c r="E516" s="19">
        <v>0</v>
      </c>
      <c r="F516" s="19">
        <v>373.57</v>
      </c>
      <c r="G516" s="19">
        <v>0</v>
      </c>
      <c r="H516" s="18">
        <v>373.57</v>
      </c>
      <c r="I516" s="31" t="s">
        <v>858</v>
      </c>
      <c r="J516" s="3">
        <v>462</v>
      </c>
      <c r="K516" s="31" t="s">
        <v>19</v>
      </c>
      <c r="L516" s="8"/>
      <c r="M516" s="8" t="str">
        <f t="shared" ref="M516:M542" si="19">IF(AND(I515:I1183="A",K515:K1183="T"),"A",IF(AND(I515:I1183="P",K515:K1183="T"),"P",IF(AND(I515:I1183="C",K515:K1183="T"),"C",IF(AND(I515:I1183="R",K515:K1183="T"),"R",""))))</f>
        <v/>
      </c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  <c r="BF516" s="9"/>
      <c r="BG516" s="9"/>
      <c r="BH516" s="9"/>
      <c r="BI516" s="9"/>
      <c r="BJ516" s="9"/>
      <c r="BK516" s="9"/>
      <c r="BL516" s="9"/>
      <c r="BM516" s="9"/>
      <c r="BN516" s="9"/>
      <c r="BO516" s="9"/>
      <c r="BP516" s="9"/>
      <c r="BQ516" s="9"/>
      <c r="BR516" s="9"/>
      <c r="BS516" s="9"/>
      <c r="BT516" s="9"/>
      <c r="BU516" s="9"/>
      <c r="BV516" s="9"/>
      <c r="BW516" s="9"/>
      <c r="BX516" s="9"/>
      <c r="BY516" s="9"/>
      <c r="BZ516" s="9"/>
      <c r="CA516" s="9"/>
      <c r="CB516" s="9"/>
      <c r="CC516" s="9"/>
      <c r="CD516" s="9"/>
      <c r="CE516" s="9"/>
      <c r="CF516" s="9"/>
      <c r="CG516" s="9"/>
      <c r="CH516" s="9"/>
      <c r="CI516" s="9"/>
      <c r="CJ516" s="9"/>
      <c r="CK516" s="9"/>
      <c r="CL516" s="9"/>
      <c r="CM516" s="9"/>
      <c r="CN516" s="9"/>
      <c r="CO516" s="9"/>
      <c r="CP516" s="9"/>
      <c r="CQ516" s="9"/>
      <c r="CR516" s="9"/>
      <c r="CS516" s="9"/>
      <c r="CT516" s="9"/>
      <c r="CU516" s="9"/>
      <c r="CV516" s="9"/>
      <c r="CW516" s="9"/>
      <c r="CX516" s="9"/>
      <c r="CY516" s="9"/>
      <c r="CZ516" s="9"/>
      <c r="DA516" s="9"/>
      <c r="DB516" s="9"/>
      <c r="DC516" s="9"/>
      <c r="DD516" s="9"/>
      <c r="DE516" s="9"/>
      <c r="DF516" s="9"/>
    </row>
    <row r="517" spans="1:110" ht="16.5" customHeight="1" x14ac:dyDescent="0.4">
      <c r="A517" s="11"/>
      <c r="B517" s="10"/>
      <c r="C517" s="33" t="s">
        <v>1074</v>
      </c>
      <c r="D517" s="34" t="s">
        <v>903</v>
      </c>
      <c r="E517" s="19">
        <v>0</v>
      </c>
      <c r="F517" s="19">
        <v>22626.06</v>
      </c>
      <c r="G517" s="19">
        <v>0</v>
      </c>
      <c r="H517" s="18">
        <v>22626.06</v>
      </c>
      <c r="I517" s="31" t="s">
        <v>858</v>
      </c>
      <c r="J517" s="3">
        <v>463</v>
      </c>
      <c r="K517" s="31" t="s">
        <v>19</v>
      </c>
      <c r="L517" s="8"/>
      <c r="M517" s="8" t="str">
        <f t="shared" si="19"/>
        <v/>
      </c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  <c r="BF517" s="9"/>
      <c r="BG517" s="9"/>
      <c r="BH517" s="9"/>
      <c r="BI517" s="9"/>
      <c r="BJ517" s="9"/>
      <c r="BK517" s="9"/>
      <c r="BL517" s="9"/>
      <c r="BM517" s="9"/>
      <c r="BN517" s="9"/>
      <c r="BO517" s="9"/>
      <c r="BP517" s="9"/>
      <c r="BQ517" s="9"/>
      <c r="BR517" s="9"/>
      <c r="BS517" s="9"/>
      <c r="BT517" s="9"/>
      <c r="BU517" s="9"/>
      <c r="BV517" s="9"/>
      <c r="BW517" s="9"/>
      <c r="BX517" s="9"/>
      <c r="BY517" s="9"/>
      <c r="BZ517" s="9"/>
      <c r="CA517" s="9"/>
      <c r="CB517" s="9"/>
      <c r="CC517" s="9"/>
      <c r="CD517" s="9"/>
      <c r="CE517" s="9"/>
      <c r="CF517" s="9"/>
      <c r="CG517" s="9"/>
      <c r="CH517" s="9"/>
      <c r="CI517" s="9"/>
      <c r="CJ517" s="9"/>
      <c r="CK517" s="9"/>
      <c r="CL517" s="9"/>
      <c r="CM517" s="9"/>
      <c r="CN517" s="9"/>
      <c r="CO517" s="9"/>
      <c r="CP517" s="9"/>
      <c r="CQ517" s="9"/>
      <c r="CR517" s="9"/>
      <c r="CS517" s="9"/>
      <c r="CT517" s="9"/>
      <c r="CU517" s="9"/>
      <c r="CV517" s="9"/>
      <c r="CW517" s="9"/>
      <c r="CX517" s="9"/>
      <c r="CY517" s="9"/>
      <c r="CZ517" s="9"/>
      <c r="DA517" s="9"/>
      <c r="DB517" s="9"/>
      <c r="DC517" s="9"/>
      <c r="DD517" s="9"/>
      <c r="DE517" s="9"/>
      <c r="DF517" s="9"/>
    </row>
    <row r="518" spans="1:110" ht="16.5" customHeight="1" x14ac:dyDescent="0.4">
      <c r="A518" s="11"/>
      <c r="B518" s="10"/>
      <c r="C518" s="33" t="s">
        <v>1075</v>
      </c>
      <c r="D518" s="34" t="s">
        <v>905</v>
      </c>
      <c r="E518" s="19">
        <v>0</v>
      </c>
      <c r="F518" s="19">
        <v>204.85</v>
      </c>
      <c r="G518" s="19">
        <v>0</v>
      </c>
      <c r="H518" s="18">
        <v>204.85</v>
      </c>
      <c r="I518" s="31" t="s">
        <v>858</v>
      </c>
      <c r="J518" s="3">
        <v>464</v>
      </c>
      <c r="K518" s="31" t="s">
        <v>19</v>
      </c>
      <c r="L518" s="8"/>
      <c r="M518" s="8" t="str">
        <f t="shared" si="19"/>
        <v/>
      </c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  <c r="BF518" s="9"/>
      <c r="BG518" s="9"/>
      <c r="BH518" s="9"/>
      <c r="BI518" s="9"/>
      <c r="BJ518" s="9"/>
      <c r="BK518" s="9"/>
      <c r="BL518" s="9"/>
      <c r="BM518" s="9"/>
      <c r="BN518" s="9"/>
      <c r="BO518" s="9"/>
      <c r="BP518" s="9"/>
      <c r="BQ518" s="9"/>
      <c r="BR518" s="9"/>
      <c r="BS518" s="9"/>
      <c r="BT518" s="9"/>
      <c r="BU518" s="9"/>
      <c r="BV518" s="9"/>
      <c r="BW518" s="9"/>
      <c r="BX518" s="9"/>
      <c r="BY518" s="9"/>
      <c r="BZ518" s="9"/>
      <c r="CA518" s="9"/>
      <c r="CB518" s="9"/>
      <c r="CC518" s="9"/>
      <c r="CD518" s="9"/>
      <c r="CE518" s="9"/>
      <c r="CF518" s="9"/>
      <c r="CG518" s="9"/>
      <c r="CH518" s="9"/>
      <c r="CI518" s="9"/>
      <c r="CJ518" s="9"/>
      <c r="CK518" s="9"/>
      <c r="CL518" s="9"/>
      <c r="CM518" s="9"/>
      <c r="CN518" s="9"/>
      <c r="CO518" s="9"/>
      <c r="CP518" s="9"/>
      <c r="CQ518" s="9"/>
      <c r="CR518" s="9"/>
      <c r="CS518" s="9"/>
      <c r="CT518" s="9"/>
      <c r="CU518" s="9"/>
      <c r="CV518" s="9"/>
      <c r="CW518" s="9"/>
      <c r="CX518" s="9"/>
      <c r="CY518" s="9"/>
      <c r="CZ518" s="9"/>
      <c r="DA518" s="9"/>
      <c r="DB518" s="9"/>
      <c r="DC518" s="9"/>
      <c r="DD518" s="9"/>
      <c r="DE518" s="9"/>
      <c r="DF518" s="9"/>
    </row>
    <row r="519" spans="1:110" ht="16.5" customHeight="1" x14ac:dyDescent="0.4">
      <c r="A519" s="11"/>
      <c r="B519" s="10"/>
      <c r="C519" s="33" t="s">
        <v>1076</v>
      </c>
      <c r="D519" s="34" t="s">
        <v>907</v>
      </c>
      <c r="E519" s="19">
        <v>0</v>
      </c>
      <c r="F519" s="19">
        <v>1725</v>
      </c>
      <c r="G519" s="19">
        <v>0</v>
      </c>
      <c r="H519" s="18">
        <v>1725</v>
      </c>
      <c r="I519" s="31" t="s">
        <v>858</v>
      </c>
      <c r="J519" s="3">
        <v>465</v>
      </c>
      <c r="K519" s="31" t="s">
        <v>19</v>
      </c>
      <c r="L519" s="8"/>
      <c r="M519" s="8" t="str">
        <f t="shared" si="19"/>
        <v/>
      </c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  <c r="BF519" s="9"/>
      <c r="BG519" s="9"/>
      <c r="BH519" s="9"/>
      <c r="BI519" s="9"/>
      <c r="BJ519" s="9"/>
      <c r="BK519" s="9"/>
      <c r="BL519" s="9"/>
      <c r="BM519" s="9"/>
      <c r="BN519" s="9"/>
      <c r="BO519" s="9"/>
      <c r="BP519" s="9"/>
      <c r="BQ519" s="9"/>
      <c r="BR519" s="9"/>
      <c r="BS519" s="9"/>
      <c r="BT519" s="9"/>
      <c r="BU519" s="9"/>
      <c r="BV519" s="9"/>
      <c r="BW519" s="9"/>
      <c r="BX519" s="9"/>
      <c r="BY519" s="9"/>
      <c r="BZ519" s="9"/>
      <c r="CA519" s="9"/>
      <c r="CB519" s="9"/>
      <c r="CC519" s="9"/>
      <c r="CD519" s="9"/>
      <c r="CE519" s="9"/>
      <c r="CF519" s="9"/>
      <c r="CG519" s="9"/>
      <c r="CH519" s="9"/>
      <c r="CI519" s="9"/>
      <c r="CJ519" s="9"/>
      <c r="CK519" s="9"/>
      <c r="CL519" s="9"/>
      <c r="CM519" s="9"/>
      <c r="CN519" s="9"/>
      <c r="CO519" s="9"/>
      <c r="CP519" s="9"/>
      <c r="CQ519" s="9"/>
      <c r="CR519" s="9"/>
      <c r="CS519" s="9"/>
      <c r="CT519" s="9"/>
      <c r="CU519" s="9"/>
      <c r="CV519" s="9"/>
      <c r="CW519" s="9"/>
      <c r="CX519" s="9"/>
      <c r="CY519" s="9"/>
      <c r="CZ519" s="9"/>
      <c r="DA519" s="9"/>
      <c r="DB519" s="9"/>
      <c r="DC519" s="9"/>
      <c r="DD519" s="9"/>
      <c r="DE519" s="9"/>
      <c r="DF519" s="9"/>
    </row>
    <row r="520" spans="1:110" ht="16.5" customHeight="1" x14ac:dyDescent="0.4">
      <c r="A520" s="11"/>
      <c r="B520" s="10"/>
      <c r="C520" s="33" t="s">
        <v>1077</v>
      </c>
      <c r="D520" s="34" t="s">
        <v>911</v>
      </c>
      <c r="E520" s="19">
        <v>0</v>
      </c>
      <c r="F520" s="19">
        <v>43149.72</v>
      </c>
      <c r="G520" s="19">
        <v>0</v>
      </c>
      <c r="H520" s="18">
        <v>43149.72</v>
      </c>
      <c r="I520" s="31" t="s">
        <v>858</v>
      </c>
      <c r="J520" s="3">
        <v>466</v>
      </c>
      <c r="K520" s="31" t="s">
        <v>19</v>
      </c>
      <c r="L520" s="8"/>
      <c r="M520" s="8" t="str">
        <f t="shared" si="19"/>
        <v/>
      </c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  <c r="BF520" s="9"/>
      <c r="BG520" s="9"/>
      <c r="BH520" s="9"/>
      <c r="BI520" s="9"/>
      <c r="BJ520" s="9"/>
      <c r="BK520" s="9"/>
      <c r="BL520" s="9"/>
      <c r="BM520" s="9"/>
      <c r="BN520" s="9"/>
      <c r="BO520" s="9"/>
      <c r="BP520" s="9"/>
      <c r="BQ520" s="9"/>
      <c r="BR520" s="9"/>
      <c r="BS520" s="9"/>
      <c r="BT520" s="9"/>
      <c r="BU520" s="9"/>
      <c r="BV520" s="9"/>
      <c r="BW520" s="9"/>
      <c r="BX520" s="9"/>
      <c r="BY520" s="9"/>
      <c r="BZ520" s="9"/>
      <c r="CA520" s="9"/>
      <c r="CB520" s="9"/>
      <c r="CC520" s="9"/>
      <c r="CD520" s="9"/>
      <c r="CE520" s="9"/>
      <c r="CF520" s="9"/>
      <c r="CG520" s="9"/>
      <c r="CH520" s="9"/>
      <c r="CI520" s="9"/>
      <c r="CJ520" s="9"/>
      <c r="CK520" s="9"/>
      <c r="CL520" s="9"/>
      <c r="CM520" s="9"/>
      <c r="CN520" s="9"/>
      <c r="CO520" s="9"/>
      <c r="CP520" s="9"/>
      <c r="CQ520" s="9"/>
      <c r="CR520" s="9"/>
      <c r="CS520" s="9"/>
      <c r="CT520" s="9"/>
      <c r="CU520" s="9"/>
      <c r="CV520" s="9"/>
      <c r="CW520" s="9"/>
      <c r="CX520" s="9"/>
      <c r="CY520" s="9"/>
      <c r="CZ520" s="9"/>
      <c r="DA520" s="9"/>
      <c r="DB520" s="9"/>
      <c r="DC520" s="9"/>
      <c r="DD520" s="9"/>
      <c r="DE520" s="9"/>
      <c r="DF520" s="9"/>
    </row>
    <row r="521" spans="1:110" ht="16.5" customHeight="1" x14ac:dyDescent="0.4">
      <c r="A521" s="11"/>
      <c r="B521" s="10"/>
      <c r="C521" s="33" t="s">
        <v>1078</v>
      </c>
      <c r="D521" s="34" t="s">
        <v>913</v>
      </c>
      <c r="E521" s="19">
        <v>0</v>
      </c>
      <c r="F521" s="19">
        <v>1285.83</v>
      </c>
      <c r="G521" s="19">
        <v>0</v>
      </c>
      <c r="H521" s="18">
        <v>1285.83</v>
      </c>
      <c r="I521" s="31" t="s">
        <v>858</v>
      </c>
      <c r="J521" s="3">
        <v>467</v>
      </c>
      <c r="K521" s="31" t="s">
        <v>19</v>
      </c>
      <c r="L521" s="8"/>
      <c r="M521" s="8" t="str">
        <f t="shared" si="19"/>
        <v/>
      </c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  <c r="BF521" s="9"/>
      <c r="BG521" s="9"/>
      <c r="BH521" s="9"/>
      <c r="BI521" s="9"/>
      <c r="BJ521" s="9"/>
      <c r="BK521" s="9"/>
      <c r="BL521" s="9"/>
      <c r="BM521" s="9"/>
      <c r="BN521" s="9"/>
      <c r="BO521" s="9"/>
      <c r="BP521" s="9"/>
      <c r="BQ521" s="9"/>
      <c r="BR521" s="9"/>
      <c r="BS521" s="9"/>
      <c r="BT521" s="9"/>
      <c r="BU521" s="9"/>
      <c r="BV521" s="9"/>
      <c r="BW521" s="9"/>
      <c r="BX521" s="9"/>
      <c r="BY521" s="9"/>
      <c r="BZ521" s="9"/>
      <c r="CA521" s="9"/>
      <c r="CB521" s="9"/>
      <c r="CC521" s="9"/>
      <c r="CD521" s="9"/>
      <c r="CE521" s="9"/>
      <c r="CF521" s="9"/>
      <c r="CG521" s="9"/>
      <c r="CH521" s="9"/>
      <c r="CI521" s="9"/>
      <c r="CJ521" s="9"/>
      <c r="CK521" s="9"/>
      <c r="CL521" s="9"/>
      <c r="CM521" s="9"/>
      <c r="CN521" s="9"/>
      <c r="CO521" s="9"/>
      <c r="CP521" s="9"/>
      <c r="CQ521" s="9"/>
      <c r="CR521" s="9"/>
      <c r="CS521" s="9"/>
      <c r="CT521" s="9"/>
      <c r="CU521" s="9"/>
      <c r="CV521" s="9"/>
      <c r="CW521" s="9"/>
      <c r="CX521" s="9"/>
      <c r="CY521" s="9"/>
      <c r="CZ521" s="9"/>
      <c r="DA521" s="9"/>
      <c r="DB521" s="9"/>
      <c r="DC521" s="9"/>
      <c r="DD521" s="9"/>
      <c r="DE521" s="9"/>
      <c r="DF521" s="9"/>
    </row>
    <row r="522" spans="1:110" ht="16.5" customHeight="1" x14ac:dyDescent="0.4">
      <c r="A522" s="11"/>
      <c r="B522" s="10"/>
      <c r="C522" s="33" t="s">
        <v>1079</v>
      </c>
      <c r="D522" s="34" t="s">
        <v>919</v>
      </c>
      <c r="E522" s="19">
        <v>0</v>
      </c>
      <c r="F522" s="19">
        <v>3426.05</v>
      </c>
      <c r="G522" s="19">
        <v>0</v>
      </c>
      <c r="H522" s="18">
        <v>3426.05</v>
      </c>
      <c r="I522" s="31" t="s">
        <v>858</v>
      </c>
      <c r="J522" s="3">
        <v>468</v>
      </c>
      <c r="K522" s="31" t="s">
        <v>19</v>
      </c>
      <c r="L522" s="8"/>
      <c r="M522" s="8" t="str">
        <f t="shared" si="19"/>
        <v/>
      </c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  <c r="BF522" s="9"/>
      <c r="BG522" s="9"/>
      <c r="BH522" s="9"/>
      <c r="BI522" s="9"/>
      <c r="BJ522" s="9"/>
      <c r="BK522" s="9"/>
      <c r="BL522" s="9"/>
      <c r="BM522" s="9"/>
      <c r="BN522" s="9"/>
      <c r="BO522" s="9"/>
      <c r="BP522" s="9"/>
      <c r="BQ522" s="9"/>
      <c r="BR522" s="9"/>
      <c r="BS522" s="9"/>
      <c r="BT522" s="9"/>
      <c r="BU522" s="9"/>
      <c r="BV522" s="9"/>
      <c r="BW522" s="9"/>
      <c r="BX522" s="9"/>
      <c r="BY522" s="9"/>
      <c r="BZ522" s="9"/>
      <c r="CA522" s="9"/>
      <c r="CB522" s="9"/>
      <c r="CC522" s="9"/>
      <c r="CD522" s="9"/>
      <c r="CE522" s="9"/>
      <c r="CF522" s="9"/>
      <c r="CG522" s="9"/>
      <c r="CH522" s="9"/>
      <c r="CI522" s="9"/>
      <c r="CJ522" s="9"/>
      <c r="CK522" s="9"/>
      <c r="CL522" s="9"/>
      <c r="CM522" s="9"/>
      <c r="CN522" s="9"/>
      <c r="CO522" s="9"/>
      <c r="CP522" s="9"/>
      <c r="CQ522" s="9"/>
      <c r="CR522" s="9"/>
      <c r="CS522" s="9"/>
      <c r="CT522" s="9"/>
      <c r="CU522" s="9"/>
      <c r="CV522" s="9"/>
      <c r="CW522" s="9"/>
      <c r="CX522" s="9"/>
      <c r="CY522" s="9"/>
      <c r="CZ522" s="9"/>
      <c r="DA522" s="9"/>
      <c r="DB522" s="9"/>
      <c r="DC522" s="9"/>
      <c r="DD522" s="9"/>
      <c r="DE522" s="9"/>
      <c r="DF522" s="9"/>
    </row>
    <row r="523" spans="1:110" ht="16.5" customHeight="1" x14ac:dyDescent="0.4">
      <c r="A523" s="11"/>
      <c r="B523" s="10"/>
      <c r="C523" s="33" t="s">
        <v>1080</v>
      </c>
      <c r="D523" s="34" t="s">
        <v>921</v>
      </c>
      <c r="E523" s="19">
        <v>0</v>
      </c>
      <c r="F523" s="19">
        <v>2158.11</v>
      </c>
      <c r="G523" s="19">
        <v>0</v>
      </c>
      <c r="H523" s="18">
        <v>2158.11</v>
      </c>
      <c r="I523" s="31" t="s">
        <v>858</v>
      </c>
      <c r="J523" s="3">
        <v>469</v>
      </c>
      <c r="K523" s="31" t="s">
        <v>19</v>
      </c>
      <c r="L523" s="8"/>
      <c r="M523" s="8" t="str">
        <f t="shared" si="19"/>
        <v/>
      </c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  <c r="BF523" s="9"/>
      <c r="BG523" s="9"/>
      <c r="BH523" s="9"/>
      <c r="BI523" s="9"/>
      <c r="BJ523" s="9"/>
      <c r="BK523" s="9"/>
      <c r="BL523" s="9"/>
      <c r="BM523" s="9"/>
      <c r="BN523" s="9"/>
      <c r="BO523" s="9"/>
      <c r="BP523" s="9"/>
      <c r="BQ523" s="9"/>
      <c r="BR523" s="9"/>
      <c r="BS523" s="9"/>
      <c r="BT523" s="9"/>
      <c r="BU523" s="9"/>
      <c r="BV523" s="9"/>
      <c r="BW523" s="9"/>
      <c r="BX523" s="9"/>
      <c r="BY523" s="9"/>
      <c r="BZ523" s="9"/>
      <c r="CA523" s="9"/>
      <c r="CB523" s="9"/>
      <c r="CC523" s="9"/>
      <c r="CD523" s="9"/>
      <c r="CE523" s="9"/>
      <c r="CF523" s="9"/>
      <c r="CG523" s="9"/>
      <c r="CH523" s="9"/>
      <c r="CI523" s="9"/>
      <c r="CJ523" s="9"/>
      <c r="CK523" s="9"/>
      <c r="CL523" s="9"/>
      <c r="CM523" s="9"/>
      <c r="CN523" s="9"/>
      <c r="CO523" s="9"/>
      <c r="CP523" s="9"/>
      <c r="CQ523" s="9"/>
      <c r="CR523" s="9"/>
      <c r="CS523" s="9"/>
      <c r="CT523" s="9"/>
      <c r="CU523" s="9"/>
      <c r="CV523" s="9"/>
      <c r="CW523" s="9"/>
      <c r="CX523" s="9"/>
      <c r="CY523" s="9"/>
      <c r="CZ523" s="9"/>
      <c r="DA523" s="9"/>
      <c r="DB523" s="9"/>
      <c r="DC523" s="9"/>
      <c r="DD523" s="9"/>
      <c r="DE523" s="9"/>
      <c r="DF523" s="9"/>
    </row>
    <row r="524" spans="1:110" ht="16.5" customHeight="1" x14ac:dyDescent="0.4">
      <c r="A524" s="11"/>
      <c r="B524" s="10"/>
      <c r="C524" s="33" t="s">
        <v>1081</v>
      </c>
      <c r="D524" s="34" t="s">
        <v>923</v>
      </c>
      <c r="E524" s="19">
        <v>0</v>
      </c>
      <c r="F524" s="19">
        <v>144.37</v>
      </c>
      <c r="G524" s="19">
        <v>0</v>
      </c>
      <c r="H524" s="18">
        <v>144.37</v>
      </c>
      <c r="I524" s="31" t="s">
        <v>858</v>
      </c>
      <c r="J524" s="3">
        <v>470</v>
      </c>
      <c r="K524" s="31" t="s">
        <v>19</v>
      </c>
      <c r="L524" s="8"/>
      <c r="M524" s="8" t="str">
        <f t="shared" si="19"/>
        <v/>
      </c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  <c r="BF524" s="9"/>
      <c r="BG524" s="9"/>
      <c r="BH524" s="9"/>
      <c r="BI524" s="9"/>
      <c r="BJ524" s="9"/>
      <c r="BK524" s="9"/>
      <c r="BL524" s="9"/>
      <c r="BM524" s="9"/>
      <c r="BN524" s="9"/>
      <c r="BO524" s="9"/>
      <c r="BP524" s="9"/>
      <c r="BQ524" s="9"/>
      <c r="BR524" s="9"/>
      <c r="BS524" s="9"/>
      <c r="BT524" s="9"/>
      <c r="BU524" s="9"/>
      <c r="BV524" s="9"/>
      <c r="BW524" s="9"/>
      <c r="BX524" s="9"/>
      <c r="BY524" s="9"/>
      <c r="BZ524" s="9"/>
      <c r="CA524" s="9"/>
      <c r="CB524" s="9"/>
      <c r="CC524" s="9"/>
      <c r="CD524" s="9"/>
      <c r="CE524" s="9"/>
      <c r="CF524" s="9"/>
      <c r="CG524" s="9"/>
      <c r="CH524" s="9"/>
      <c r="CI524" s="9"/>
      <c r="CJ524" s="9"/>
      <c r="CK524" s="9"/>
      <c r="CL524" s="9"/>
      <c r="CM524" s="9"/>
      <c r="CN524" s="9"/>
      <c r="CO524" s="9"/>
      <c r="CP524" s="9"/>
      <c r="CQ524" s="9"/>
      <c r="CR524" s="9"/>
      <c r="CS524" s="9"/>
      <c r="CT524" s="9"/>
      <c r="CU524" s="9"/>
      <c r="CV524" s="9"/>
      <c r="CW524" s="9"/>
      <c r="CX524" s="9"/>
      <c r="CY524" s="9"/>
      <c r="CZ524" s="9"/>
      <c r="DA524" s="9"/>
      <c r="DB524" s="9"/>
      <c r="DC524" s="9"/>
      <c r="DD524" s="9"/>
      <c r="DE524" s="9"/>
      <c r="DF524" s="9"/>
    </row>
    <row r="525" spans="1:110" ht="16.5" customHeight="1" x14ac:dyDescent="0.4">
      <c r="A525" s="11"/>
      <c r="B525" s="10"/>
      <c r="C525" s="33" t="s">
        <v>1082</v>
      </c>
      <c r="D525" s="34" t="s">
        <v>927</v>
      </c>
      <c r="E525" s="19">
        <v>0</v>
      </c>
      <c r="F525" s="19">
        <v>2240.0300000000002</v>
      </c>
      <c r="G525" s="19">
        <v>0</v>
      </c>
      <c r="H525" s="18">
        <v>2240.0300000000002</v>
      </c>
      <c r="I525" s="31" t="s">
        <v>858</v>
      </c>
      <c r="J525" s="3">
        <v>471</v>
      </c>
      <c r="K525" s="31" t="s">
        <v>19</v>
      </c>
      <c r="L525" s="8"/>
      <c r="M525" s="8" t="str">
        <f t="shared" si="19"/>
        <v/>
      </c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  <c r="BF525" s="9"/>
      <c r="BG525" s="9"/>
      <c r="BH525" s="9"/>
      <c r="BI525" s="9"/>
      <c r="BJ525" s="9"/>
      <c r="BK525" s="9"/>
      <c r="BL525" s="9"/>
      <c r="BM525" s="9"/>
      <c r="BN525" s="9"/>
      <c r="BO525" s="9"/>
      <c r="BP525" s="9"/>
      <c r="BQ525" s="9"/>
      <c r="BR525" s="9"/>
      <c r="BS525" s="9"/>
      <c r="BT525" s="9"/>
      <c r="BU525" s="9"/>
      <c r="BV525" s="9"/>
      <c r="BW525" s="9"/>
      <c r="BX525" s="9"/>
      <c r="BY525" s="9"/>
      <c r="BZ525" s="9"/>
      <c r="CA525" s="9"/>
      <c r="CB525" s="9"/>
      <c r="CC525" s="9"/>
      <c r="CD525" s="9"/>
      <c r="CE525" s="9"/>
      <c r="CF525" s="9"/>
      <c r="CG525" s="9"/>
      <c r="CH525" s="9"/>
      <c r="CI525" s="9"/>
      <c r="CJ525" s="9"/>
      <c r="CK525" s="9"/>
      <c r="CL525" s="9"/>
      <c r="CM525" s="9"/>
      <c r="CN525" s="9"/>
      <c r="CO525" s="9"/>
      <c r="CP525" s="9"/>
      <c r="CQ525" s="9"/>
      <c r="CR525" s="9"/>
      <c r="CS525" s="9"/>
      <c r="CT525" s="9"/>
      <c r="CU525" s="9"/>
      <c r="CV525" s="9"/>
      <c r="CW525" s="9"/>
      <c r="CX525" s="9"/>
      <c r="CY525" s="9"/>
      <c r="CZ525" s="9"/>
      <c r="DA525" s="9"/>
      <c r="DB525" s="9"/>
      <c r="DC525" s="9"/>
      <c r="DD525" s="9"/>
      <c r="DE525" s="9"/>
      <c r="DF525" s="9"/>
    </row>
    <row r="526" spans="1:110" ht="16.5" customHeight="1" x14ac:dyDescent="0.4">
      <c r="A526" s="11"/>
      <c r="B526" s="10"/>
      <c r="C526" s="33" t="s">
        <v>1083</v>
      </c>
      <c r="D526" s="34" t="s">
        <v>929</v>
      </c>
      <c r="E526" s="19">
        <v>0</v>
      </c>
      <c r="F526" s="19">
        <v>609.23</v>
      </c>
      <c r="G526" s="19">
        <v>0</v>
      </c>
      <c r="H526" s="18">
        <v>609.23</v>
      </c>
      <c r="I526" s="31" t="s">
        <v>858</v>
      </c>
      <c r="J526" s="3">
        <v>472</v>
      </c>
      <c r="K526" s="31" t="s">
        <v>19</v>
      </c>
      <c r="L526" s="8"/>
      <c r="M526" s="8" t="str">
        <f t="shared" si="19"/>
        <v/>
      </c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  <c r="BF526" s="9"/>
      <c r="BG526" s="9"/>
      <c r="BH526" s="9"/>
      <c r="BI526" s="9"/>
      <c r="BJ526" s="9"/>
      <c r="BK526" s="9"/>
      <c r="BL526" s="9"/>
      <c r="BM526" s="9"/>
      <c r="BN526" s="9"/>
      <c r="BO526" s="9"/>
      <c r="BP526" s="9"/>
      <c r="BQ526" s="9"/>
      <c r="BR526" s="9"/>
      <c r="BS526" s="9"/>
      <c r="BT526" s="9"/>
      <c r="BU526" s="9"/>
      <c r="BV526" s="9"/>
      <c r="BW526" s="9"/>
      <c r="BX526" s="9"/>
      <c r="BY526" s="9"/>
      <c r="BZ526" s="9"/>
      <c r="CA526" s="9"/>
      <c r="CB526" s="9"/>
      <c r="CC526" s="9"/>
      <c r="CD526" s="9"/>
      <c r="CE526" s="9"/>
      <c r="CF526" s="9"/>
      <c r="CG526" s="9"/>
      <c r="CH526" s="9"/>
      <c r="CI526" s="9"/>
      <c r="CJ526" s="9"/>
      <c r="CK526" s="9"/>
      <c r="CL526" s="9"/>
      <c r="CM526" s="9"/>
      <c r="CN526" s="9"/>
      <c r="CO526" s="9"/>
      <c r="CP526" s="9"/>
      <c r="CQ526" s="9"/>
      <c r="CR526" s="9"/>
      <c r="CS526" s="9"/>
      <c r="CT526" s="9"/>
      <c r="CU526" s="9"/>
      <c r="CV526" s="9"/>
      <c r="CW526" s="9"/>
      <c r="CX526" s="9"/>
      <c r="CY526" s="9"/>
      <c r="CZ526" s="9"/>
      <c r="DA526" s="9"/>
      <c r="DB526" s="9"/>
      <c r="DC526" s="9"/>
      <c r="DD526" s="9"/>
      <c r="DE526" s="9"/>
      <c r="DF526" s="9"/>
    </row>
    <row r="527" spans="1:110" ht="16.5" customHeight="1" x14ac:dyDescent="0.4">
      <c r="A527" s="11"/>
      <c r="B527" s="10"/>
      <c r="C527" s="33" t="s">
        <v>1084</v>
      </c>
      <c r="D527" s="34" t="s">
        <v>931</v>
      </c>
      <c r="E527" s="19">
        <v>0</v>
      </c>
      <c r="F527" s="19">
        <v>2607.4499999999998</v>
      </c>
      <c r="G527" s="19">
        <v>0</v>
      </c>
      <c r="H527" s="18">
        <v>2607.4499999999998</v>
      </c>
      <c r="I527" s="31" t="s">
        <v>858</v>
      </c>
      <c r="J527" s="3">
        <v>473</v>
      </c>
      <c r="K527" s="31" t="s">
        <v>19</v>
      </c>
      <c r="L527" s="8"/>
      <c r="M527" s="8" t="str">
        <f t="shared" si="19"/>
        <v/>
      </c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  <c r="BF527" s="9"/>
      <c r="BG527" s="9"/>
      <c r="BH527" s="9"/>
      <c r="BI527" s="9"/>
      <c r="BJ527" s="9"/>
      <c r="BK527" s="9"/>
      <c r="BL527" s="9"/>
      <c r="BM527" s="9"/>
      <c r="BN527" s="9"/>
      <c r="BO527" s="9"/>
      <c r="BP527" s="9"/>
      <c r="BQ527" s="9"/>
      <c r="BR527" s="9"/>
      <c r="BS527" s="9"/>
      <c r="BT527" s="9"/>
      <c r="BU527" s="9"/>
      <c r="BV527" s="9"/>
      <c r="BW527" s="9"/>
      <c r="BX527" s="9"/>
      <c r="BY527" s="9"/>
      <c r="BZ527" s="9"/>
      <c r="CA527" s="9"/>
      <c r="CB527" s="9"/>
      <c r="CC527" s="9"/>
      <c r="CD527" s="9"/>
      <c r="CE527" s="9"/>
      <c r="CF527" s="9"/>
      <c r="CG527" s="9"/>
      <c r="CH527" s="9"/>
      <c r="CI527" s="9"/>
      <c r="CJ527" s="9"/>
      <c r="CK527" s="9"/>
      <c r="CL527" s="9"/>
      <c r="CM527" s="9"/>
      <c r="CN527" s="9"/>
      <c r="CO527" s="9"/>
      <c r="CP527" s="9"/>
      <c r="CQ527" s="9"/>
      <c r="CR527" s="9"/>
      <c r="CS527" s="9"/>
      <c r="CT527" s="9"/>
      <c r="CU527" s="9"/>
      <c r="CV527" s="9"/>
      <c r="CW527" s="9"/>
      <c r="CX527" s="9"/>
      <c r="CY527" s="9"/>
      <c r="CZ527" s="9"/>
      <c r="DA527" s="9"/>
      <c r="DB527" s="9"/>
      <c r="DC527" s="9"/>
      <c r="DD527" s="9"/>
      <c r="DE527" s="9"/>
      <c r="DF527" s="9"/>
    </row>
    <row r="528" spans="1:110" ht="16.5" customHeight="1" x14ac:dyDescent="0.4">
      <c r="A528" s="11"/>
      <c r="B528" s="10"/>
      <c r="C528" s="33" t="s">
        <v>1085</v>
      </c>
      <c r="D528" s="34" t="s">
        <v>935</v>
      </c>
      <c r="E528" s="19">
        <v>0</v>
      </c>
      <c r="F528" s="19">
        <v>810.5</v>
      </c>
      <c r="G528" s="19">
        <v>0</v>
      </c>
      <c r="H528" s="18">
        <v>810.5</v>
      </c>
      <c r="I528" s="31" t="s">
        <v>858</v>
      </c>
      <c r="J528" s="3">
        <v>474</v>
      </c>
      <c r="K528" s="31" t="s">
        <v>19</v>
      </c>
      <c r="L528" s="8"/>
      <c r="M528" s="8" t="str">
        <f t="shared" si="19"/>
        <v/>
      </c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  <c r="BF528" s="9"/>
      <c r="BG528" s="9"/>
      <c r="BH528" s="9"/>
      <c r="BI528" s="9"/>
      <c r="BJ528" s="9"/>
      <c r="BK528" s="9"/>
      <c r="BL528" s="9"/>
      <c r="BM528" s="9"/>
      <c r="BN528" s="9"/>
      <c r="BO528" s="9"/>
      <c r="BP528" s="9"/>
      <c r="BQ528" s="9"/>
      <c r="BR528" s="9"/>
      <c r="BS528" s="9"/>
      <c r="BT528" s="9"/>
      <c r="BU528" s="9"/>
      <c r="BV528" s="9"/>
      <c r="BW528" s="9"/>
      <c r="BX528" s="9"/>
      <c r="BY528" s="9"/>
      <c r="BZ528" s="9"/>
      <c r="CA528" s="9"/>
      <c r="CB528" s="9"/>
      <c r="CC528" s="9"/>
      <c r="CD528" s="9"/>
      <c r="CE528" s="9"/>
      <c r="CF528" s="9"/>
      <c r="CG528" s="9"/>
      <c r="CH528" s="9"/>
      <c r="CI528" s="9"/>
      <c r="CJ528" s="9"/>
      <c r="CK528" s="9"/>
      <c r="CL528" s="9"/>
      <c r="CM528" s="9"/>
      <c r="CN528" s="9"/>
      <c r="CO528" s="9"/>
      <c r="CP528" s="9"/>
      <c r="CQ528" s="9"/>
      <c r="CR528" s="9"/>
      <c r="CS528" s="9"/>
      <c r="CT528" s="9"/>
      <c r="CU528" s="9"/>
      <c r="CV528" s="9"/>
      <c r="CW528" s="9"/>
      <c r="CX528" s="9"/>
      <c r="CY528" s="9"/>
      <c r="CZ528" s="9"/>
      <c r="DA528" s="9"/>
      <c r="DB528" s="9"/>
      <c r="DC528" s="9"/>
      <c r="DD528" s="9"/>
      <c r="DE528" s="9"/>
      <c r="DF528" s="9"/>
    </row>
    <row r="529" spans="1:110" ht="16.5" customHeight="1" x14ac:dyDescent="0.4">
      <c r="A529" s="11"/>
      <c r="B529" s="10"/>
      <c r="C529" s="33" t="s">
        <v>1086</v>
      </c>
      <c r="D529" s="34" t="s">
        <v>937</v>
      </c>
      <c r="E529" s="19">
        <v>0</v>
      </c>
      <c r="F529" s="19">
        <v>14765.91</v>
      </c>
      <c r="G529" s="19">
        <v>139.78</v>
      </c>
      <c r="H529" s="18">
        <v>14626.13</v>
      </c>
      <c r="I529" s="31" t="s">
        <v>858</v>
      </c>
      <c r="J529" s="3">
        <v>475</v>
      </c>
      <c r="K529" s="31" t="s">
        <v>19</v>
      </c>
      <c r="L529" s="8"/>
      <c r="M529" s="8" t="str">
        <f t="shared" si="19"/>
        <v/>
      </c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  <c r="BF529" s="9"/>
      <c r="BG529" s="9"/>
      <c r="BH529" s="9"/>
      <c r="BI529" s="9"/>
      <c r="BJ529" s="9"/>
      <c r="BK529" s="9"/>
      <c r="BL529" s="9"/>
      <c r="BM529" s="9"/>
      <c r="BN529" s="9"/>
      <c r="BO529" s="9"/>
      <c r="BP529" s="9"/>
      <c r="BQ529" s="9"/>
      <c r="BR529" s="9"/>
      <c r="BS529" s="9"/>
      <c r="BT529" s="9"/>
      <c r="BU529" s="9"/>
      <c r="BV529" s="9"/>
      <c r="BW529" s="9"/>
      <c r="BX529" s="9"/>
      <c r="BY529" s="9"/>
      <c r="BZ529" s="9"/>
      <c r="CA529" s="9"/>
      <c r="CB529" s="9"/>
      <c r="CC529" s="9"/>
      <c r="CD529" s="9"/>
      <c r="CE529" s="9"/>
      <c r="CF529" s="9"/>
      <c r="CG529" s="9"/>
      <c r="CH529" s="9"/>
      <c r="CI529" s="9"/>
      <c r="CJ529" s="9"/>
      <c r="CK529" s="9"/>
      <c r="CL529" s="9"/>
      <c r="CM529" s="9"/>
      <c r="CN529" s="9"/>
      <c r="CO529" s="9"/>
      <c r="CP529" s="9"/>
      <c r="CQ529" s="9"/>
      <c r="CR529" s="9"/>
      <c r="CS529" s="9"/>
      <c r="CT529" s="9"/>
      <c r="CU529" s="9"/>
      <c r="CV529" s="9"/>
      <c r="CW529" s="9"/>
      <c r="CX529" s="9"/>
      <c r="CY529" s="9"/>
      <c r="CZ529" s="9"/>
      <c r="DA529" s="9"/>
      <c r="DB529" s="9"/>
      <c r="DC529" s="9"/>
      <c r="DD529" s="9"/>
      <c r="DE529" s="9"/>
      <c r="DF529" s="9"/>
    </row>
    <row r="530" spans="1:110" ht="16.5" customHeight="1" x14ac:dyDescent="0.4">
      <c r="A530" s="11"/>
      <c r="B530" s="10"/>
      <c r="C530" s="33" t="s">
        <v>1087</v>
      </c>
      <c r="D530" s="34" t="s">
        <v>941</v>
      </c>
      <c r="E530" s="19">
        <v>0</v>
      </c>
      <c r="F530" s="19">
        <v>25</v>
      </c>
      <c r="G530" s="19">
        <v>0</v>
      </c>
      <c r="H530" s="18">
        <v>25</v>
      </c>
      <c r="I530" s="31" t="s">
        <v>858</v>
      </c>
      <c r="J530" s="3">
        <v>476</v>
      </c>
      <c r="K530" s="31" t="s">
        <v>19</v>
      </c>
      <c r="L530" s="8"/>
      <c r="M530" s="8" t="str">
        <f t="shared" si="19"/>
        <v/>
      </c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  <c r="BF530" s="9"/>
      <c r="BG530" s="9"/>
      <c r="BH530" s="9"/>
      <c r="BI530" s="9"/>
      <c r="BJ530" s="9"/>
      <c r="BK530" s="9"/>
      <c r="BL530" s="9"/>
      <c r="BM530" s="9"/>
      <c r="BN530" s="9"/>
      <c r="BO530" s="9"/>
      <c r="BP530" s="9"/>
      <c r="BQ530" s="9"/>
      <c r="BR530" s="9"/>
      <c r="BS530" s="9"/>
      <c r="BT530" s="9"/>
      <c r="BU530" s="9"/>
      <c r="BV530" s="9"/>
      <c r="BW530" s="9"/>
      <c r="BX530" s="9"/>
      <c r="BY530" s="9"/>
      <c r="BZ530" s="9"/>
      <c r="CA530" s="9"/>
      <c r="CB530" s="9"/>
      <c r="CC530" s="9"/>
      <c r="CD530" s="9"/>
      <c r="CE530" s="9"/>
      <c r="CF530" s="9"/>
      <c r="CG530" s="9"/>
      <c r="CH530" s="9"/>
      <c r="CI530" s="9"/>
      <c r="CJ530" s="9"/>
      <c r="CK530" s="9"/>
      <c r="CL530" s="9"/>
      <c r="CM530" s="9"/>
      <c r="CN530" s="9"/>
      <c r="CO530" s="9"/>
      <c r="CP530" s="9"/>
      <c r="CQ530" s="9"/>
      <c r="CR530" s="9"/>
      <c r="CS530" s="9"/>
      <c r="CT530" s="9"/>
      <c r="CU530" s="9"/>
      <c r="CV530" s="9"/>
      <c r="CW530" s="9"/>
      <c r="CX530" s="9"/>
      <c r="CY530" s="9"/>
      <c r="CZ530" s="9"/>
      <c r="DA530" s="9"/>
      <c r="DB530" s="9"/>
      <c r="DC530" s="9"/>
      <c r="DD530" s="9"/>
      <c r="DE530" s="9"/>
      <c r="DF530" s="9"/>
    </row>
    <row r="531" spans="1:110" ht="16.5" customHeight="1" x14ac:dyDescent="0.4">
      <c r="A531" s="11"/>
      <c r="B531" s="10"/>
      <c r="C531" s="33" t="s">
        <v>1088</v>
      </c>
      <c r="D531" s="34" t="s">
        <v>943</v>
      </c>
      <c r="E531" s="19">
        <v>0</v>
      </c>
      <c r="F531" s="19">
        <v>14895.66</v>
      </c>
      <c r="G531" s="19">
        <v>0</v>
      </c>
      <c r="H531" s="18">
        <v>14895.66</v>
      </c>
      <c r="I531" s="31" t="s">
        <v>858</v>
      </c>
      <c r="J531" s="3">
        <v>477</v>
      </c>
      <c r="K531" s="31" t="s">
        <v>19</v>
      </c>
      <c r="L531" s="8"/>
      <c r="M531" s="8" t="str">
        <f t="shared" si="19"/>
        <v/>
      </c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  <c r="BF531" s="9"/>
      <c r="BG531" s="9"/>
      <c r="BH531" s="9"/>
      <c r="BI531" s="9"/>
      <c r="BJ531" s="9"/>
      <c r="BK531" s="9"/>
      <c r="BL531" s="9"/>
      <c r="BM531" s="9"/>
      <c r="BN531" s="9"/>
      <c r="BO531" s="9"/>
      <c r="BP531" s="9"/>
      <c r="BQ531" s="9"/>
      <c r="BR531" s="9"/>
      <c r="BS531" s="9"/>
      <c r="BT531" s="9"/>
      <c r="BU531" s="9"/>
      <c r="BV531" s="9"/>
      <c r="BW531" s="9"/>
      <c r="BX531" s="9"/>
      <c r="BY531" s="9"/>
      <c r="BZ531" s="9"/>
      <c r="CA531" s="9"/>
      <c r="CB531" s="9"/>
      <c r="CC531" s="9"/>
      <c r="CD531" s="9"/>
      <c r="CE531" s="9"/>
      <c r="CF531" s="9"/>
      <c r="CG531" s="9"/>
      <c r="CH531" s="9"/>
      <c r="CI531" s="9"/>
      <c r="CJ531" s="9"/>
      <c r="CK531" s="9"/>
      <c r="CL531" s="9"/>
      <c r="CM531" s="9"/>
      <c r="CN531" s="9"/>
      <c r="CO531" s="9"/>
      <c r="CP531" s="9"/>
      <c r="CQ531" s="9"/>
      <c r="CR531" s="9"/>
      <c r="CS531" s="9"/>
      <c r="CT531" s="9"/>
      <c r="CU531" s="9"/>
      <c r="CV531" s="9"/>
      <c r="CW531" s="9"/>
      <c r="CX531" s="9"/>
      <c r="CY531" s="9"/>
      <c r="CZ531" s="9"/>
      <c r="DA531" s="9"/>
      <c r="DB531" s="9"/>
      <c r="DC531" s="9"/>
      <c r="DD531" s="9"/>
      <c r="DE531" s="9"/>
      <c r="DF531" s="9"/>
    </row>
    <row r="532" spans="1:110" ht="16.5" customHeight="1" x14ac:dyDescent="0.4">
      <c r="A532" s="11"/>
      <c r="B532" s="10"/>
      <c r="C532" s="33" t="s">
        <v>1089</v>
      </c>
      <c r="D532" s="34" t="s">
        <v>945</v>
      </c>
      <c r="E532" s="19">
        <v>0</v>
      </c>
      <c r="F532" s="19">
        <v>3448.42</v>
      </c>
      <c r="G532" s="19">
        <v>0</v>
      </c>
      <c r="H532" s="18">
        <v>3448.42</v>
      </c>
      <c r="I532" s="31" t="s">
        <v>858</v>
      </c>
      <c r="J532" s="3">
        <v>478</v>
      </c>
      <c r="K532" s="31" t="s">
        <v>19</v>
      </c>
      <c r="L532" s="8"/>
      <c r="M532" s="8" t="str">
        <f t="shared" si="19"/>
        <v/>
      </c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  <c r="BF532" s="9"/>
      <c r="BG532" s="9"/>
      <c r="BH532" s="9"/>
      <c r="BI532" s="9"/>
      <c r="BJ532" s="9"/>
      <c r="BK532" s="9"/>
      <c r="BL532" s="9"/>
      <c r="BM532" s="9"/>
      <c r="BN532" s="9"/>
      <c r="BO532" s="9"/>
      <c r="BP532" s="9"/>
      <c r="BQ532" s="9"/>
      <c r="BR532" s="9"/>
      <c r="BS532" s="9"/>
      <c r="BT532" s="9"/>
      <c r="BU532" s="9"/>
      <c r="BV532" s="9"/>
      <c r="BW532" s="9"/>
      <c r="BX532" s="9"/>
      <c r="BY532" s="9"/>
      <c r="BZ532" s="9"/>
      <c r="CA532" s="9"/>
      <c r="CB532" s="9"/>
      <c r="CC532" s="9"/>
      <c r="CD532" s="9"/>
      <c r="CE532" s="9"/>
      <c r="CF532" s="9"/>
      <c r="CG532" s="9"/>
      <c r="CH532" s="9"/>
      <c r="CI532" s="9"/>
      <c r="CJ532" s="9"/>
      <c r="CK532" s="9"/>
      <c r="CL532" s="9"/>
      <c r="CM532" s="9"/>
      <c r="CN532" s="9"/>
      <c r="CO532" s="9"/>
      <c r="CP532" s="9"/>
      <c r="CQ532" s="9"/>
      <c r="CR532" s="9"/>
      <c r="CS532" s="9"/>
      <c r="CT532" s="9"/>
      <c r="CU532" s="9"/>
      <c r="CV532" s="9"/>
      <c r="CW532" s="9"/>
      <c r="CX532" s="9"/>
      <c r="CY532" s="9"/>
      <c r="CZ532" s="9"/>
      <c r="DA532" s="9"/>
      <c r="DB532" s="9"/>
      <c r="DC532" s="9"/>
      <c r="DD532" s="9"/>
      <c r="DE532" s="9"/>
      <c r="DF532" s="9"/>
    </row>
    <row r="533" spans="1:110" ht="16.5" customHeight="1" x14ac:dyDescent="0.4">
      <c r="A533" s="11"/>
      <c r="B533" s="10"/>
      <c r="C533" s="33" t="s">
        <v>1090</v>
      </c>
      <c r="D533" s="34" t="s">
        <v>947</v>
      </c>
      <c r="E533" s="19">
        <v>0</v>
      </c>
      <c r="F533" s="19">
        <v>191421.44</v>
      </c>
      <c r="G533" s="19">
        <v>791.31</v>
      </c>
      <c r="H533" s="18">
        <v>190630.13</v>
      </c>
      <c r="I533" s="31" t="s">
        <v>858</v>
      </c>
      <c r="J533" s="3">
        <v>479</v>
      </c>
      <c r="K533" s="31" t="s">
        <v>19</v>
      </c>
      <c r="L533" s="8"/>
      <c r="M533" s="8" t="str">
        <f t="shared" si="19"/>
        <v/>
      </c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  <c r="BF533" s="9"/>
      <c r="BG533" s="9"/>
      <c r="BH533" s="9"/>
      <c r="BI533" s="9"/>
      <c r="BJ533" s="9"/>
      <c r="BK533" s="9"/>
      <c r="BL533" s="9"/>
      <c r="BM533" s="9"/>
      <c r="BN533" s="9"/>
      <c r="BO533" s="9"/>
      <c r="BP533" s="9"/>
      <c r="BQ533" s="9"/>
      <c r="BR533" s="9"/>
      <c r="BS533" s="9"/>
      <c r="BT533" s="9"/>
      <c r="BU533" s="9"/>
      <c r="BV533" s="9"/>
      <c r="BW533" s="9"/>
      <c r="BX533" s="9"/>
      <c r="BY533" s="9"/>
      <c r="BZ533" s="9"/>
      <c r="CA533" s="9"/>
      <c r="CB533" s="9"/>
      <c r="CC533" s="9"/>
      <c r="CD533" s="9"/>
      <c r="CE533" s="9"/>
      <c r="CF533" s="9"/>
      <c r="CG533" s="9"/>
      <c r="CH533" s="9"/>
      <c r="CI533" s="9"/>
      <c r="CJ533" s="9"/>
      <c r="CK533" s="9"/>
      <c r="CL533" s="9"/>
      <c r="CM533" s="9"/>
      <c r="CN533" s="9"/>
      <c r="CO533" s="9"/>
      <c r="CP533" s="9"/>
      <c r="CQ533" s="9"/>
      <c r="CR533" s="9"/>
      <c r="CS533" s="9"/>
      <c r="CT533" s="9"/>
      <c r="CU533" s="9"/>
      <c r="CV533" s="9"/>
      <c r="CW533" s="9"/>
      <c r="CX533" s="9"/>
      <c r="CY533" s="9"/>
      <c r="CZ533" s="9"/>
      <c r="DA533" s="9"/>
      <c r="DB533" s="9"/>
      <c r="DC533" s="9"/>
      <c r="DD533" s="9"/>
      <c r="DE533" s="9"/>
      <c r="DF533" s="9"/>
    </row>
    <row r="534" spans="1:110" ht="16.5" customHeight="1" x14ac:dyDescent="0.4">
      <c r="A534" s="11"/>
      <c r="B534" s="10"/>
      <c r="C534" s="33" t="s">
        <v>1091</v>
      </c>
      <c r="D534" s="34" t="s">
        <v>949</v>
      </c>
      <c r="E534" s="19">
        <v>0</v>
      </c>
      <c r="F534" s="19">
        <v>919489.48</v>
      </c>
      <c r="G534" s="19">
        <v>1623.24</v>
      </c>
      <c r="H534" s="18">
        <v>917866.24</v>
      </c>
      <c r="I534" s="31" t="s">
        <v>858</v>
      </c>
      <c r="J534" s="3">
        <v>480</v>
      </c>
      <c r="K534" s="31" t="s">
        <v>19</v>
      </c>
      <c r="L534" s="8"/>
      <c r="M534" s="8" t="str">
        <f t="shared" si="19"/>
        <v/>
      </c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9"/>
      <c r="AR534" s="9"/>
      <c r="AS534" s="9"/>
      <c r="AT534" s="9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  <c r="BF534" s="9"/>
      <c r="BG534" s="9"/>
      <c r="BH534" s="9"/>
      <c r="BI534" s="9"/>
      <c r="BJ534" s="9"/>
      <c r="BK534" s="9"/>
      <c r="BL534" s="9"/>
      <c r="BM534" s="9"/>
      <c r="BN534" s="9"/>
      <c r="BO534" s="9"/>
      <c r="BP534" s="9"/>
      <c r="BQ534" s="9"/>
      <c r="BR534" s="9"/>
      <c r="BS534" s="9"/>
      <c r="BT534" s="9"/>
      <c r="BU534" s="9"/>
      <c r="BV534" s="9"/>
      <c r="BW534" s="9"/>
      <c r="BX534" s="9"/>
      <c r="BY534" s="9"/>
      <c r="BZ534" s="9"/>
      <c r="CA534" s="9"/>
      <c r="CB534" s="9"/>
      <c r="CC534" s="9"/>
      <c r="CD534" s="9"/>
      <c r="CE534" s="9"/>
      <c r="CF534" s="9"/>
      <c r="CG534" s="9"/>
      <c r="CH534" s="9"/>
      <c r="CI534" s="9"/>
      <c r="CJ534" s="9"/>
      <c r="CK534" s="9"/>
      <c r="CL534" s="9"/>
      <c r="CM534" s="9"/>
      <c r="CN534" s="9"/>
      <c r="CO534" s="9"/>
      <c r="CP534" s="9"/>
      <c r="CQ534" s="9"/>
      <c r="CR534" s="9"/>
      <c r="CS534" s="9"/>
      <c r="CT534" s="9"/>
      <c r="CU534" s="9"/>
      <c r="CV534" s="9"/>
      <c r="CW534" s="9"/>
      <c r="CX534" s="9"/>
      <c r="CY534" s="9"/>
      <c r="CZ534" s="9"/>
      <c r="DA534" s="9"/>
      <c r="DB534" s="9"/>
      <c r="DC534" s="9"/>
      <c r="DD534" s="9"/>
      <c r="DE534" s="9"/>
      <c r="DF534" s="9"/>
    </row>
    <row r="535" spans="1:110" ht="16.5" customHeight="1" x14ac:dyDescent="0.4">
      <c r="A535" s="11"/>
      <c r="B535" s="10"/>
      <c r="C535" s="33" t="s">
        <v>1092</v>
      </c>
      <c r="D535" s="34" t="s">
        <v>951</v>
      </c>
      <c r="E535" s="19">
        <v>0</v>
      </c>
      <c r="F535" s="19">
        <v>12500</v>
      </c>
      <c r="G535" s="19">
        <v>0</v>
      </c>
      <c r="H535" s="18">
        <v>12500</v>
      </c>
      <c r="I535" s="31" t="s">
        <v>858</v>
      </c>
      <c r="J535" s="3">
        <v>481</v>
      </c>
      <c r="K535" s="31" t="s">
        <v>19</v>
      </c>
      <c r="L535" s="8"/>
      <c r="M535" s="8" t="str">
        <f t="shared" si="19"/>
        <v/>
      </c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  <c r="BF535" s="9"/>
      <c r="BG535" s="9"/>
      <c r="BH535" s="9"/>
      <c r="BI535" s="9"/>
      <c r="BJ535" s="9"/>
      <c r="BK535" s="9"/>
      <c r="BL535" s="9"/>
      <c r="BM535" s="9"/>
      <c r="BN535" s="9"/>
      <c r="BO535" s="9"/>
      <c r="BP535" s="9"/>
      <c r="BQ535" s="9"/>
      <c r="BR535" s="9"/>
      <c r="BS535" s="9"/>
      <c r="BT535" s="9"/>
      <c r="BU535" s="9"/>
      <c r="BV535" s="9"/>
      <c r="BW535" s="9"/>
      <c r="BX535" s="9"/>
      <c r="BY535" s="9"/>
      <c r="BZ535" s="9"/>
      <c r="CA535" s="9"/>
      <c r="CB535" s="9"/>
      <c r="CC535" s="9"/>
      <c r="CD535" s="9"/>
      <c r="CE535" s="9"/>
      <c r="CF535" s="9"/>
      <c r="CG535" s="9"/>
      <c r="CH535" s="9"/>
      <c r="CI535" s="9"/>
      <c r="CJ535" s="9"/>
      <c r="CK535" s="9"/>
      <c r="CL535" s="9"/>
      <c r="CM535" s="9"/>
      <c r="CN535" s="9"/>
      <c r="CO535" s="9"/>
      <c r="CP535" s="9"/>
      <c r="CQ535" s="9"/>
      <c r="CR535" s="9"/>
      <c r="CS535" s="9"/>
      <c r="CT535" s="9"/>
      <c r="CU535" s="9"/>
      <c r="CV535" s="9"/>
      <c r="CW535" s="9"/>
      <c r="CX535" s="9"/>
      <c r="CY535" s="9"/>
      <c r="CZ535" s="9"/>
      <c r="DA535" s="9"/>
      <c r="DB535" s="9"/>
      <c r="DC535" s="9"/>
      <c r="DD535" s="9"/>
      <c r="DE535" s="9"/>
      <c r="DF535" s="9"/>
    </row>
    <row r="536" spans="1:110" ht="16.5" customHeight="1" x14ac:dyDescent="0.4">
      <c r="A536" s="11"/>
      <c r="B536" s="10"/>
      <c r="C536" s="33" t="s">
        <v>1093</v>
      </c>
      <c r="D536" s="34" t="s">
        <v>957</v>
      </c>
      <c r="E536" s="19">
        <v>0</v>
      </c>
      <c r="F536" s="19">
        <v>149536.89000000001</v>
      </c>
      <c r="G536" s="19">
        <v>0</v>
      </c>
      <c r="H536" s="18">
        <v>149536.89000000001</v>
      </c>
      <c r="I536" s="31" t="s">
        <v>858</v>
      </c>
      <c r="J536" s="3">
        <v>482</v>
      </c>
      <c r="K536" s="31" t="s">
        <v>19</v>
      </c>
      <c r="L536" s="8"/>
      <c r="M536" s="8" t="str">
        <f t="shared" si="19"/>
        <v/>
      </c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  <c r="BF536" s="9"/>
      <c r="BG536" s="9"/>
      <c r="BH536" s="9"/>
      <c r="BI536" s="9"/>
      <c r="BJ536" s="9"/>
      <c r="BK536" s="9"/>
      <c r="BL536" s="9"/>
      <c r="BM536" s="9"/>
      <c r="BN536" s="9"/>
      <c r="BO536" s="9"/>
      <c r="BP536" s="9"/>
      <c r="BQ536" s="9"/>
      <c r="BR536" s="9"/>
      <c r="BS536" s="9"/>
      <c r="BT536" s="9"/>
      <c r="BU536" s="9"/>
      <c r="BV536" s="9"/>
      <c r="BW536" s="9"/>
      <c r="BX536" s="9"/>
      <c r="BY536" s="9"/>
      <c r="BZ536" s="9"/>
      <c r="CA536" s="9"/>
      <c r="CB536" s="9"/>
      <c r="CC536" s="9"/>
      <c r="CD536" s="9"/>
      <c r="CE536" s="9"/>
      <c r="CF536" s="9"/>
      <c r="CG536" s="9"/>
      <c r="CH536" s="9"/>
      <c r="CI536" s="9"/>
      <c r="CJ536" s="9"/>
      <c r="CK536" s="9"/>
      <c r="CL536" s="9"/>
      <c r="CM536" s="9"/>
      <c r="CN536" s="9"/>
      <c r="CO536" s="9"/>
      <c r="CP536" s="9"/>
      <c r="CQ536" s="9"/>
      <c r="CR536" s="9"/>
      <c r="CS536" s="9"/>
      <c r="CT536" s="9"/>
      <c r="CU536" s="9"/>
      <c r="CV536" s="9"/>
      <c r="CW536" s="9"/>
      <c r="CX536" s="9"/>
      <c r="CY536" s="9"/>
      <c r="CZ536" s="9"/>
      <c r="DA536" s="9"/>
      <c r="DB536" s="9"/>
      <c r="DC536" s="9"/>
      <c r="DD536" s="9"/>
      <c r="DE536" s="9"/>
      <c r="DF536" s="9"/>
    </row>
    <row r="537" spans="1:110" ht="16.5" customHeight="1" x14ac:dyDescent="0.4">
      <c r="A537" s="11"/>
      <c r="B537" s="10"/>
      <c r="C537" s="33" t="s">
        <v>1094</v>
      </c>
      <c r="D537" s="34" t="s">
        <v>961</v>
      </c>
      <c r="E537" s="19">
        <v>0</v>
      </c>
      <c r="F537" s="19">
        <v>54421.97</v>
      </c>
      <c r="G537" s="19">
        <v>0</v>
      </c>
      <c r="H537" s="18">
        <v>54421.97</v>
      </c>
      <c r="I537" s="31" t="s">
        <v>858</v>
      </c>
      <c r="J537" s="3">
        <v>483</v>
      </c>
      <c r="K537" s="31" t="s">
        <v>19</v>
      </c>
      <c r="L537" s="8"/>
      <c r="M537" s="8" t="str">
        <f t="shared" si="19"/>
        <v/>
      </c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  <c r="BF537" s="9"/>
      <c r="BG537" s="9"/>
      <c r="BH537" s="9"/>
      <c r="BI537" s="9"/>
      <c r="BJ537" s="9"/>
      <c r="BK537" s="9"/>
      <c r="BL537" s="9"/>
      <c r="BM537" s="9"/>
      <c r="BN537" s="9"/>
      <c r="BO537" s="9"/>
      <c r="BP537" s="9"/>
      <c r="BQ537" s="9"/>
      <c r="BR537" s="9"/>
      <c r="BS537" s="9"/>
      <c r="BT537" s="9"/>
      <c r="BU537" s="9"/>
      <c r="BV537" s="9"/>
      <c r="BW537" s="9"/>
      <c r="BX537" s="9"/>
      <c r="BY537" s="9"/>
      <c r="BZ537" s="9"/>
      <c r="CA537" s="9"/>
      <c r="CB537" s="9"/>
      <c r="CC537" s="9"/>
      <c r="CD537" s="9"/>
      <c r="CE537" s="9"/>
      <c r="CF537" s="9"/>
      <c r="CG537" s="9"/>
      <c r="CH537" s="9"/>
      <c r="CI537" s="9"/>
      <c r="CJ537" s="9"/>
      <c r="CK537" s="9"/>
      <c r="CL537" s="9"/>
      <c r="CM537" s="9"/>
      <c r="CN537" s="9"/>
      <c r="CO537" s="9"/>
      <c r="CP537" s="9"/>
      <c r="CQ537" s="9"/>
      <c r="CR537" s="9"/>
      <c r="CS537" s="9"/>
      <c r="CT537" s="9"/>
      <c r="CU537" s="9"/>
      <c r="CV537" s="9"/>
      <c r="CW537" s="9"/>
      <c r="CX537" s="9"/>
      <c r="CY537" s="9"/>
      <c r="CZ537" s="9"/>
      <c r="DA537" s="9"/>
      <c r="DB537" s="9"/>
      <c r="DC537" s="9"/>
      <c r="DD537" s="9"/>
      <c r="DE537" s="9"/>
      <c r="DF537" s="9"/>
    </row>
    <row r="538" spans="1:110" ht="16.5" customHeight="1" x14ac:dyDescent="0.4">
      <c r="A538" s="11"/>
      <c r="B538" s="10"/>
      <c r="C538" s="33" t="s">
        <v>1095</v>
      </c>
      <c r="D538" s="34" t="s">
        <v>963</v>
      </c>
      <c r="E538" s="19">
        <v>0</v>
      </c>
      <c r="F538" s="19">
        <v>390</v>
      </c>
      <c r="G538" s="19">
        <v>0</v>
      </c>
      <c r="H538" s="18">
        <v>390</v>
      </c>
      <c r="I538" s="31" t="s">
        <v>858</v>
      </c>
      <c r="J538" s="3">
        <v>484</v>
      </c>
      <c r="K538" s="31" t="s">
        <v>19</v>
      </c>
      <c r="L538" s="8"/>
      <c r="M538" s="8" t="str">
        <f t="shared" si="19"/>
        <v/>
      </c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  <c r="BF538" s="9"/>
      <c r="BG538" s="9"/>
      <c r="BH538" s="9"/>
      <c r="BI538" s="9"/>
      <c r="BJ538" s="9"/>
      <c r="BK538" s="9"/>
      <c r="BL538" s="9"/>
      <c r="BM538" s="9"/>
      <c r="BN538" s="9"/>
      <c r="BO538" s="9"/>
      <c r="BP538" s="9"/>
      <c r="BQ538" s="9"/>
      <c r="BR538" s="9"/>
      <c r="BS538" s="9"/>
      <c r="BT538" s="9"/>
      <c r="BU538" s="9"/>
      <c r="BV538" s="9"/>
      <c r="BW538" s="9"/>
      <c r="BX538" s="9"/>
      <c r="BY538" s="9"/>
      <c r="BZ538" s="9"/>
      <c r="CA538" s="9"/>
      <c r="CB538" s="9"/>
      <c r="CC538" s="9"/>
      <c r="CD538" s="9"/>
      <c r="CE538" s="9"/>
      <c r="CF538" s="9"/>
      <c r="CG538" s="9"/>
      <c r="CH538" s="9"/>
      <c r="CI538" s="9"/>
      <c r="CJ538" s="9"/>
      <c r="CK538" s="9"/>
      <c r="CL538" s="9"/>
      <c r="CM538" s="9"/>
      <c r="CN538" s="9"/>
      <c r="CO538" s="9"/>
      <c r="CP538" s="9"/>
      <c r="CQ538" s="9"/>
      <c r="CR538" s="9"/>
      <c r="CS538" s="9"/>
      <c r="CT538" s="9"/>
      <c r="CU538" s="9"/>
      <c r="CV538" s="9"/>
      <c r="CW538" s="9"/>
      <c r="CX538" s="9"/>
      <c r="CY538" s="9"/>
      <c r="CZ538" s="9"/>
      <c r="DA538" s="9"/>
      <c r="DB538" s="9"/>
      <c r="DC538" s="9"/>
      <c r="DD538" s="9"/>
      <c r="DE538" s="9"/>
      <c r="DF538" s="9"/>
    </row>
    <row r="539" spans="1:110" ht="16.5" customHeight="1" x14ac:dyDescent="0.4">
      <c r="A539" s="11"/>
      <c r="B539" s="10"/>
      <c r="C539" s="33" t="s">
        <v>1096</v>
      </c>
      <c r="D539" s="34" t="s">
        <v>965</v>
      </c>
      <c r="E539" s="19">
        <v>0</v>
      </c>
      <c r="F539" s="19">
        <v>818.46</v>
      </c>
      <c r="G539" s="19">
        <v>0</v>
      </c>
      <c r="H539" s="18">
        <v>818.46</v>
      </c>
      <c r="I539" s="31" t="s">
        <v>858</v>
      </c>
      <c r="J539" s="3">
        <v>485</v>
      </c>
      <c r="K539" s="31" t="s">
        <v>19</v>
      </c>
      <c r="L539" s="8"/>
      <c r="M539" s="8" t="str">
        <f t="shared" si="19"/>
        <v/>
      </c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  <c r="BF539" s="9"/>
      <c r="BG539" s="9"/>
      <c r="BH539" s="9"/>
      <c r="BI539" s="9"/>
      <c r="BJ539" s="9"/>
      <c r="BK539" s="9"/>
      <c r="BL539" s="9"/>
      <c r="BM539" s="9"/>
      <c r="BN539" s="9"/>
      <c r="BO539" s="9"/>
      <c r="BP539" s="9"/>
      <c r="BQ539" s="9"/>
      <c r="BR539" s="9"/>
      <c r="BS539" s="9"/>
      <c r="BT539" s="9"/>
      <c r="BU539" s="9"/>
      <c r="BV539" s="9"/>
      <c r="BW539" s="9"/>
      <c r="BX539" s="9"/>
      <c r="BY539" s="9"/>
      <c r="BZ539" s="9"/>
      <c r="CA539" s="9"/>
      <c r="CB539" s="9"/>
      <c r="CC539" s="9"/>
      <c r="CD539" s="9"/>
      <c r="CE539" s="9"/>
      <c r="CF539" s="9"/>
      <c r="CG539" s="9"/>
      <c r="CH539" s="9"/>
      <c r="CI539" s="9"/>
      <c r="CJ539" s="9"/>
      <c r="CK539" s="9"/>
      <c r="CL539" s="9"/>
      <c r="CM539" s="9"/>
      <c r="CN539" s="9"/>
      <c r="CO539" s="9"/>
      <c r="CP539" s="9"/>
      <c r="CQ539" s="9"/>
      <c r="CR539" s="9"/>
      <c r="CS539" s="9"/>
      <c r="CT539" s="9"/>
      <c r="CU539" s="9"/>
      <c r="CV539" s="9"/>
      <c r="CW539" s="9"/>
      <c r="CX539" s="9"/>
      <c r="CY539" s="9"/>
      <c r="CZ539" s="9"/>
      <c r="DA539" s="9"/>
      <c r="DB539" s="9"/>
      <c r="DC539" s="9"/>
      <c r="DD539" s="9"/>
      <c r="DE539" s="9"/>
      <c r="DF539" s="9"/>
    </row>
    <row r="540" spans="1:110" ht="16.5" customHeight="1" x14ac:dyDescent="0.4">
      <c r="A540" s="11"/>
      <c r="B540" s="10"/>
      <c r="C540" s="33" t="s">
        <v>1097</v>
      </c>
      <c r="D540" s="34" t="s">
        <v>1098</v>
      </c>
      <c r="E540" s="19">
        <v>0</v>
      </c>
      <c r="F540" s="19">
        <v>93366.93</v>
      </c>
      <c r="G540" s="19">
        <v>8.89</v>
      </c>
      <c r="H540" s="18">
        <v>93358.04</v>
      </c>
      <c r="I540" s="31" t="s">
        <v>858</v>
      </c>
      <c r="J540" s="3">
        <v>486</v>
      </c>
      <c r="K540" s="31" t="s">
        <v>19</v>
      </c>
      <c r="L540" s="8"/>
      <c r="M540" s="8" t="str">
        <f t="shared" si="19"/>
        <v/>
      </c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  <c r="BF540" s="9"/>
      <c r="BG540" s="9"/>
      <c r="BH540" s="9"/>
      <c r="BI540" s="9"/>
      <c r="BJ540" s="9"/>
      <c r="BK540" s="9"/>
      <c r="BL540" s="9"/>
      <c r="BM540" s="9"/>
      <c r="BN540" s="9"/>
      <c r="BO540" s="9"/>
      <c r="BP540" s="9"/>
      <c r="BQ540" s="9"/>
      <c r="BR540" s="9"/>
      <c r="BS540" s="9"/>
      <c r="BT540" s="9"/>
      <c r="BU540" s="9"/>
      <c r="BV540" s="9"/>
      <c r="BW540" s="9"/>
      <c r="BX540" s="9"/>
      <c r="BY540" s="9"/>
      <c r="BZ540" s="9"/>
      <c r="CA540" s="9"/>
      <c r="CB540" s="9"/>
      <c r="CC540" s="9"/>
      <c r="CD540" s="9"/>
      <c r="CE540" s="9"/>
      <c r="CF540" s="9"/>
      <c r="CG540" s="9"/>
      <c r="CH540" s="9"/>
      <c r="CI540" s="9"/>
      <c r="CJ540" s="9"/>
      <c r="CK540" s="9"/>
      <c r="CL540" s="9"/>
      <c r="CM540" s="9"/>
      <c r="CN540" s="9"/>
      <c r="CO540" s="9"/>
      <c r="CP540" s="9"/>
      <c r="CQ540" s="9"/>
      <c r="CR540" s="9"/>
      <c r="CS540" s="9"/>
      <c r="CT540" s="9"/>
      <c r="CU540" s="9"/>
      <c r="CV540" s="9"/>
      <c r="CW540" s="9"/>
      <c r="CX540" s="9"/>
      <c r="CY540" s="9"/>
      <c r="CZ540" s="9"/>
      <c r="DA540" s="9"/>
      <c r="DB540" s="9"/>
      <c r="DC540" s="9"/>
      <c r="DD540" s="9"/>
      <c r="DE540" s="9"/>
      <c r="DF540" s="9"/>
    </row>
    <row r="541" spans="1:110" ht="16.5" customHeight="1" x14ac:dyDescent="0.4">
      <c r="A541" s="11"/>
      <c r="B541" s="10"/>
      <c r="C541" s="33" t="s">
        <v>1099</v>
      </c>
      <c r="D541" s="34" t="s">
        <v>969</v>
      </c>
      <c r="E541" s="19">
        <v>0</v>
      </c>
      <c r="F541" s="19">
        <v>3577.32</v>
      </c>
      <c r="G541" s="19">
        <v>0</v>
      </c>
      <c r="H541" s="18">
        <v>3577.32</v>
      </c>
      <c r="I541" s="31" t="s">
        <v>858</v>
      </c>
      <c r="J541" s="3">
        <v>487</v>
      </c>
      <c r="K541" s="31" t="s">
        <v>19</v>
      </c>
      <c r="L541" s="8"/>
      <c r="M541" s="8" t="str">
        <f t="shared" si="19"/>
        <v/>
      </c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  <c r="BF541" s="9"/>
      <c r="BG541" s="9"/>
      <c r="BH541" s="9"/>
      <c r="BI541" s="9"/>
      <c r="BJ541" s="9"/>
      <c r="BK541" s="9"/>
      <c r="BL541" s="9"/>
      <c r="BM541" s="9"/>
      <c r="BN541" s="9"/>
      <c r="BO541" s="9"/>
      <c r="BP541" s="9"/>
      <c r="BQ541" s="9"/>
      <c r="BR541" s="9"/>
      <c r="BS541" s="9"/>
      <c r="BT541" s="9"/>
      <c r="BU541" s="9"/>
      <c r="BV541" s="9"/>
      <c r="BW541" s="9"/>
      <c r="BX541" s="9"/>
      <c r="BY541" s="9"/>
      <c r="BZ541" s="9"/>
      <c r="CA541" s="9"/>
      <c r="CB541" s="9"/>
      <c r="CC541" s="9"/>
      <c r="CD541" s="9"/>
      <c r="CE541" s="9"/>
      <c r="CF541" s="9"/>
      <c r="CG541" s="9"/>
      <c r="CH541" s="9"/>
      <c r="CI541" s="9"/>
      <c r="CJ541" s="9"/>
      <c r="CK541" s="9"/>
      <c r="CL541" s="9"/>
      <c r="CM541" s="9"/>
      <c r="CN541" s="9"/>
      <c r="CO541" s="9"/>
      <c r="CP541" s="9"/>
      <c r="CQ541" s="9"/>
      <c r="CR541" s="9"/>
      <c r="CS541" s="9"/>
      <c r="CT541" s="9"/>
      <c r="CU541" s="9"/>
      <c r="CV541" s="9"/>
      <c r="CW541" s="9"/>
      <c r="CX541" s="9"/>
      <c r="CY541" s="9"/>
      <c r="CZ541" s="9"/>
      <c r="DA541" s="9"/>
      <c r="DB541" s="9"/>
      <c r="DC541" s="9"/>
      <c r="DD541" s="9"/>
      <c r="DE541" s="9"/>
      <c r="DF541" s="9"/>
    </row>
    <row r="542" spans="1:110" ht="16.5" customHeight="1" x14ac:dyDescent="0.4">
      <c r="A542" s="11"/>
      <c r="B542" s="10"/>
      <c r="C542" s="33" t="s">
        <v>1100</v>
      </c>
      <c r="D542" s="34" t="s">
        <v>1101</v>
      </c>
      <c r="E542" s="19">
        <v>0</v>
      </c>
      <c r="F542" s="19">
        <v>18382.11</v>
      </c>
      <c r="G542" s="19">
        <v>0</v>
      </c>
      <c r="H542" s="18">
        <v>18382.11</v>
      </c>
      <c r="I542" s="31" t="s">
        <v>858</v>
      </c>
      <c r="J542" s="3">
        <v>488</v>
      </c>
      <c r="K542" s="31" t="s">
        <v>19</v>
      </c>
      <c r="L542" s="8"/>
      <c r="M542" s="8" t="str">
        <f t="shared" si="19"/>
        <v/>
      </c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  <c r="BF542" s="9"/>
      <c r="BG542" s="9"/>
      <c r="BH542" s="9"/>
      <c r="BI542" s="9"/>
      <c r="BJ542" s="9"/>
      <c r="BK542" s="9"/>
      <c r="BL542" s="9"/>
      <c r="BM542" s="9"/>
      <c r="BN542" s="9"/>
      <c r="BO542" s="9"/>
      <c r="BP542" s="9"/>
      <c r="BQ542" s="9"/>
      <c r="BR542" s="9"/>
      <c r="BS542" s="9"/>
      <c r="BT542" s="9"/>
      <c r="BU542" s="9"/>
      <c r="BV542" s="9"/>
      <c r="BW542" s="9"/>
      <c r="BX542" s="9"/>
      <c r="BY542" s="9"/>
      <c r="BZ542" s="9"/>
      <c r="CA542" s="9"/>
      <c r="CB542" s="9"/>
      <c r="CC542" s="9"/>
      <c r="CD542" s="9"/>
      <c r="CE542" s="9"/>
      <c r="CF542" s="9"/>
      <c r="CG542" s="9"/>
      <c r="CH542" s="9"/>
      <c r="CI542" s="9"/>
      <c r="CJ542" s="9"/>
      <c r="CK542" s="9"/>
      <c r="CL542" s="9"/>
      <c r="CM542" s="9"/>
      <c r="CN542" s="9"/>
      <c r="CO542" s="9"/>
      <c r="CP542" s="9"/>
      <c r="CQ542" s="9"/>
      <c r="CR542" s="9"/>
      <c r="CS542" s="9"/>
      <c r="CT542" s="9"/>
      <c r="CU542" s="9"/>
      <c r="CV542" s="9"/>
      <c r="CW542" s="9"/>
      <c r="CX542" s="9"/>
      <c r="CY542" s="9"/>
      <c r="CZ542" s="9"/>
      <c r="DA542" s="9"/>
      <c r="DB542" s="9"/>
      <c r="DC542" s="9"/>
      <c r="DD542" s="9"/>
      <c r="DE542" s="9"/>
      <c r="DF542" s="9"/>
    </row>
    <row r="543" spans="1:110" ht="16.5" customHeight="1" x14ac:dyDescent="0.4">
      <c r="A543" s="11"/>
      <c r="B543" s="34" t="s">
        <v>986</v>
      </c>
      <c r="C543" s="12"/>
      <c r="D543" s="10"/>
      <c r="E543" s="19">
        <v>0</v>
      </c>
      <c r="F543" s="19">
        <v>1558400.36</v>
      </c>
      <c r="G543" s="19">
        <v>2563.2199999999998</v>
      </c>
      <c r="H543" s="18">
        <v>1555837.14</v>
      </c>
      <c r="I543" s="31" t="s">
        <v>858</v>
      </c>
      <c r="J543" s="3">
        <v>488.5</v>
      </c>
      <c r="K543" s="31" t="s">
        <v>25</v>
      </c>
      <c r="L543" s="8"/>
      <c r="M543" s="35" t="s">
        <v>858</v>
      </c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  <c r="BF543" s="9"/>
      <c r="BG543" s="9"/>
      <c r="BH543" s="9"/>
      <c r="BI543" s="9"/>
      <c r="BJ543" s="9"/>
      <c r="BK543" s="9"/>
      <c r="BL543" s="9"/>
      <c r="BM543" s="9"/>
      <c r="BN543" s="9"/>
      <c r="BO543" s="9"/>
      <c r="BP543" s="9"/>
      <c r="BQ543" s="9"/>
      <c r="BR543" s="9"/>
      <c r="BS543" s="9"/>
      <c r="BT543" s="9"/>
      <c r="BU543" s="9"/>
      <c r="BV543" s="9"/>
      <c r="BW543" s="9"/>
      <c r="BX543" s="9"/>
      <c r="BY543" s="9"/>
      <c r="BZ543" s="9"/>
      <c r="CA543" s="9"/>
      <c r="CB543" s="9"/>
      <c r="CC543" s="9"/>
      <c r="CD543" s="9"/>
      <c r="CE543" s="9"/>
      <c r="CF543" s="9"/>
      <c r="CG543" s="9"/>
      <c r="CH543" s="9"/>
      <c r="CI543" s="9"/>
      <c r="CJ543" s="9"/>
      <c r="CK543" s="9"/>
      <c r="CL543" s="9"/>
      <c r="CM543" s="9"/>
      <c r="CN543" s="9"/>
      <c r="CO543" s="9"/>
      <c r="CP543" s="9"/>
      <c r="CQ543" s="9"/>
      <c r="CR543" s="9"/>
      <c r="CS543" s="9"/>
      <c r="CT543" s="9"/>
      <c r="CU543" s="9"/>
      <c r="CV543" s="9"/>
      <c r="CW543" s="9"/>
      <c r="CX543" s="9"/>
      <c r="CY543" s="9"/>
      <c r="CZ543" s="9"/>
      <c r="DA543" s="9"/>
      <c r="DB543" s="9"/>
      <c r="DC543" s="9"/>
      <c r="DD543" s="9"/>
      <c r="DE543" s="9"/>
      <c r="DF543" s="9"/>
    </row>
    <row r="544" spans="1:110" ht="16.5" customHeight="1" x14ac:dyDescent="0.4">
      <c r="A544" s="32" t="s">
        <v>1103</v>
      </c>
      <c r="B544" s="34" t="s">
        <v>990</v>
      </c>
      <c r="C544" s="33" t="s">
        <v>1102</v>
      </c>
      <c r="D544" s="34" t="s">
        <v>988</v>
      </c>
      <c r="E544" s="19">
        <v>0</v>
      </c>
      <c r="F544" s="19">
        <v>6840.57</v>
      </c>
      <c r="G544" s="19">
        <v>0</v>
      </c>
      <c r="H544" s="18">
        <v>6840.57</v>
      </c>
      <c r="I544" s="31" t="s">
        <v>858</v>
      </c>
      <c r="J544" s="3">
        <v>489</v>
      </c>
      <c r="K544" s="31" t="s">
        <v>19</v>
      </c>
      <c r="L544" s="8"/>
      <c r="M544" s="8" t="str">
        <f>IF(AND(I543:I1211="A",K543:K1211="T"),"A",IF(AND(I543:I1211="P",K543:K1211="T"),"P",IF(AND(I543:I1211="C",K543:K1211="T"),"C",IF(AND(I543:I1211="R",K543:K1211="T"),"R",""))))</f>
        <v/>
      </c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  <c r="BF544" s="9"/>
      <c r="BG544" s="9"/>
      <c r="BH544" s="9"/>
      <c r="BI544" s="9"/>
      <c r="BJ544" s="9"/>
      <c r="BK544" s="9"/>
      <c r="BL544" s="9"/>
      <c r="BM544" s="9"/>
      <c r="BN544" s="9"/>
      <c r="BO544" s="9"/>
      <c r="BP544" s="9"/>
      <c r="BQ544" s="9"/>
      <c r="BR544" s="9"/>
      <c r="BS544" s="9"/>
      <c r="BT544" s="9"/>
      <c r="BU544" s="9"/>
      <c r="BV544" s="9"/>
      <c r="BW544" s="9"/>
      <c r="BX544" s="9"/>
      <c r="BY544" s="9"/>
      <c r="BZ544" s="9"/>
      <c r="CA544" s="9"/>
      <c r="CB544" s="9"/>
      <c r="CC544" s="9"/>
      <c r="CD544" s="9"/>
      <c r="CE544" s="9"/>
      <c r="CF544" s="9"/>
      <c r="CG544" s="9"/>
      <c r="CH544" s="9"/>
      <c r="CI544" s="9"/>
      <c r="CJ544" s="9"/>
      <c r="CK544" s="9"/>
      <c r="CL544" s="9"/>
      <c r="CM544" s="9"/>
      <c r="CN544" s="9"/>
      <c r="CO544" s="9"/>
      <c r="CP544" s="9"/>
      <c r="CQ544" s="9"/>
      <c r="CR544" s="9"/>
      <c r="CS544" s="9"/>
      <c r="CT544" s="9"/>
      <c r="CU544" s="9"/>
      <c r="CV544" s="9"/>
      <c r="CW544" s="9"/>
      <c r="CX544" s="9"/>
      <c r="CY544" s="9"/>
      <c r="CZ544" s="9"/>
      <c r="DA544" s="9"/>
      <c r="DB544" s="9"/>
      <c r="DC544" s="9"/>
      <c r="DD544" s="9"/>
      <c r="DE544" s="9"/>
      <c r="DF544" s="9"/>
    </row>
    <row r="545" spans="1:110" ht="16.5" customHeight="1" x14ac:dyDescent="0.4">
      <c r="A545" s="11"/>
      <c r="B545" s="10"/>
      <c r="C545" s="33" t="s">
        <v>1104</v>
      </c>
      <c r="D545" s="34" t="s">
        <v>992</v>
      </c>
      <c r="E545" s="19">
        <v>0</v>
      </c>
      <c r="F545" s="19">
        <v>47537.55</v>
      </c>
      <c r="G545" s="19">
        <v>0</v>
      </c>
      <c r="H545" s="18">
        <v>47537.55</v>
      </c>
      <c r="I545" s="31" t="s">
        <v>858</v>
      </c>
      <c r="J545" s="3">
        <v>490</v>
      </c>
      <c r="K545" s="31" t="s">
        <v>19</v>
      </c>
      <c r="L545" s="8"/>
      <c r="M545" s="8" t="str">
        <f>IF(AND(I544:I1212="A",K544:K1212="T"),"A",IF(AND(I544:I1212="P",K544:K1212="T"),"P",IF(AND(I544:I1212="C",K544:K1212="T"),"C",IF(AND(I544:I1212="R",K544:K1212="T"),"R",""))))</f>
        <v/>
      </c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  <c r="BF545" s="9"/>
      <c r="BG545" s="9"/>
      <c r="BH545" s="9"/>
      <c r="BI545" s="9"/>
      <c r="BJ545" s="9"/>
      <c r="BK545" s="9"/>
      <c r="BL545" s="9"/>
      <c r="BM545" s="9"/>
      <c r="BN545" s="9"/>
      <c r="BO545" s="9"/>
      <c r="BP545" s="9"/>
      <c r="BQ545" s="9"/>
      <c r="BR545" s="9"/>
      <c r="BS545" s="9"/>
      <c r="BT545" s="9"/>
      <c r="BU545" s="9"/>
      <c r="BV545" s="9"/>
      <c r="BW545" s="9"/>
      <c r="BX545" s="9"/>
      <c r="BY545" s="9"/>
      <c r="BZ545" s="9"/>
      <c r="CA545" s="9"/>
      <c r="CB545" s="9"/>
      <c r="CC545" s="9"/>
      <c r="CD545" s="9"/>
      <c r="CE545" s="9"/>
      <c r="CF545" s="9"/>
      <c r="CG545" s="9"/>
      <c r="CH545" s="9"/>
      <c r="CI545" s="9"/>
      <c r="CJ545" s="9"/>
      <c r="CK545" s="9"/>
      <c r="CL545" s="9"/>
      <c r="CM545" s="9"/>
      <c r="CN545" s="9"/>
      <c r="CO545" s="9"/>
      <c r="CP545" s="9"/>
      <c r="CQ545" s="9"/>
      <c r="CR545" s="9"/>
      <c r="CS545" s="9"/>
      <c r="CT545" s="9"/>
      <c r="CU545" s="9"/>
      <c r="CV545" s="9"/>
      <c r="CW545" s="9"/>
      <c r="CX545" s="9"/>
      <c r="CY545" s="9"/>
      <c r="CZ545" s="9"/>
      <c r="DA545" s="9"/>
      <c r="DB545" s="9"/>
      <c r="DC545" s="9"/>
      <c r="DD545" s="9"/>
      <c r="DE545" s="9"/>
      <c r="DF545" s="9"/>
    </row>
    <row r="546" spans="1:110" ht="16.5" customHeight="1" x14ac:dyDescent="0.4">
      <c r="A546" s="11"/>
      <c r="B546" s="34" t="s">
        <v>997</v>
      </c>
      <c r="C546" s="12"/>
      <c r="D546" s="10"/>
      <c r="E546" s="19">
        <v>0</v>
      </c>
      <c r="F546" s="19">
        <v>54378.12</v>
      </c>
      <c r="G546" s="19">
        <v>0</v>
      </c>
      <c r="H546" s="18">
        <v>54378.12</v>
      </c>
      <c r="I546" s="31" t="s">
        <v>858</v>
      </c>
      <c r="J546" s="3">
        <v>490.5</v>
      </c>
      <c r="K546" s="31" t="s">
        <v>25</v>
      </c>
      <c r="L546" s="8"/>
      <c r="M546" s="35" t="s">
        <v>858</v>
      </c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  <c r="BF546" s="9"/>
      <c r="BG546" s="9"/>
      <c r="BH546" s="9"/>
      <c r="BI546" s="9"/>
      <c r="BJ546" s="9"/>
      <c r="BK546" s="9"/>
      <c r="BL546" s="9"/>
      <c r="BM546" s="9"/>
      <c r="BN546" s="9"/>
      <c r="BO546" s="9"/>
      <c r="BP546" s="9"/>
      <c r="BQ546" s="9"/>
      <c r="BR546" s="9"/>
      <c r="BS546" s="9"/>
      <c r="BT546" s="9"/>
      <c r="BU546" s="9"/>
      <c r="BV546" s="9"/>
      <c r="BW546" s="9"/>
      <c r="BX546" s="9"/>
      <c r="BY546" s="9"/>
      <c r="BZ546" s="9"/>
      <c r="CA546" s="9"/>
      <c r="CB546" s="9"/>
      <c r="CC546" s="9"/>
      <c r="CD546" s="9"/>
      <c r="CE546" s="9"/>
      <c r="CF546" s="9"/>
      <c r="CG546" s="9"/>
      <c r="CH546" s="9"/>
      <c r="CI546" s="9"/>
      <c r="CJ546" s="9"/>
      <c r="CK546" s="9"/>
      <c r="CL546" s="9"/>
      <c r="CM546" s="9"/>
      <c r="CN546" s="9"/>
      <c r="CO546" s="9"/>
      <c r="CP546" s="9"/>
      <c r="CQ546" s="9"/>
      <c r="CR546" s="9"/>
      <c r="CS546" s="9"/>
      <c r="CT546" s="9"/>
      <c r="CU546" s="9"/>
      <c r="CV546" s="9"/>
      <c r="CW546" s="9"/>
      <c r="CX546" s="9"/>
      <c r="CY546" s="9"/>
      <c r="CZ546" s="9"/>
      <c r="DA546" s="9"/>
      <c r="DB546" s="9"/>
      <c r="DC546" s="9"/>
      <c r="DD546" s="9"/>
      <c r="DE546" s="9"/>
      <c r="DF546" s="9"/>
    </row>
    <row r="547" spans="1:110" ht="16.5" customHeight="1" x14ac:dyDescent="0.4">
      <c r="A547" s="32" t="s">
        <v>1106</v>
      </c>
      <c r="B547" s="34" t="s">
        <v>1001</v>
      </c>
      <c r="C547" s="33" t="s">
        <v>1105</v>
      </c>
      <c r="D547" s="34" t="s">
        <v>999</v>
      </c>
      <c r="E547" s="19">
        <v>0</v>
      </c>
      <c r="F547" s="19">
        <v>55425.18</v>
      </c>
      <c r="G547" s="19">
        <v>0</v>
      </c>
      <c r="H547" s="18">
        <v>55425.18</v>
      </c>
      <c r="I547" s="31" t="s">
        <v>858</v>
      </c>
      <c r="J547" s="3">
        <v>491</v>
      </c>
      <c r="K547" s="31" t="s">
        <v>19</v>
      </c>
      <c r="L547" s="8"/>
      <c r="M547" s="8" t="str">
        <f>IF(AND(I546:I1214="A",K546:K1214="T"),"A",IF(AND(I546:I1214="P",K546:K1214="T"),"P",IF(AND(I546:I1214="C",K546:K1214="T"),"C",IF(AND(I546:I1214="R",K546:K1214="T"),"R",""))))</f>
        <v/>
      </c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  <c r="BF547" s="9"/>
      <c r="BG547" s="9"/>
      <c r="BH547" s="9"/>
      <c r="BI547" s="9"/>
      <c r="BJ547" s="9"/>
      <c r="BK547" s="9"/>
      <c r="BL547" s="9"/>
      <c r="BM547" s="9"/>
      <c r="BN547" s="9"/>
      <c r="BO547" s="9"/>
      <c r="BP547" s="9"/>
      <c r="BQ547" s="9"/>
      <c r="BR547" s="9"/>
      <c r="BS547" s="9"/>
      <c r="BT547" s="9"/>
      <c r="BU547" s="9"/>
      <c r="BV547" s="9"/>
      <c r="BW547" s="9"/>
      <c r="BX547" s="9"/>
      <c r="BY547" s="9"/>
      <c r="BZ547" s="9"/>
      <c r="CA547" s="9"/>
      <c r="CB547" s="9"/>
      <c r="CC547" s="9"/>
      <c r="CD547" s="9"/>
      <c r="CE547" s="9"/>
      <c r="CF547" s="9"/>
      <c r="CG547" s="9"/>
      <c r="CH547" s="9"/>
      <c r="CI547" s="9"/>
      <c r="CJ547" s="9"/>
      <c r="CK547" s="9"/>
      <c r="CL547" s="9"/>
      <c r="CM547" s="9"/>
      <c r="CN547" s="9"/>
      <c r="CO547" s="9"/>
      <c r="CP547" s="9"/>
      <c r="CQ547" s="9"/>
      <c r="CR547" s="9"/>
      <c r="CS547" s="9"/>
      <c r="CT547" s="9"/>
      <c r="CU547" s="9"/>
      <c r="CV547" s="9"/>
      <c r="CW547" s="9"/>
      <c r="CX547" s="9"/>
      <c r="CY547" s="9"/>
      <c r="CZ547" s="9"/>
      <c r="DA547" s="9"/>
      <c r="DB547" s="9"/>
      <c r="DC547" s="9"/>
      <c r="DD547" s="9"/>
      <c r="DE547" s="9"/>
      <c r="DF547" s="9"/>
    </row>
    <row r="548" spans="1:110" ht="16.5" customHeight="1" x14ac:dyDescent="0.4">
      <c r="A548" s="11"/>
      <c r="B548" s="10"/>
      <c r="C548" s="33" t="s">
        <v>1107</v>
      </c>
      <c r="D548" s="34" t="s">
        <v>1003</v>
      </c>
      <c r="E548" s="19">
        <v>0</v>
      </c>
      <c r="F548" s="19">
        <v>2031.7</v>
      </c>
      <c r="G548" s="19">
        <v>0</v>
      </c>
      <c r="H548" s="18">
        <v>2031.7</v>
      </c>
      <c r="I548" s="31" t="s">
        <v>858</v>
      </c>
      <c r="J548" s="3">
        <v>492</v>
      </c>
      <c r="K548" s="31" t="s">
        <v>19</v>
      </c>
      <c r="L548" s="8"/>
      <c r="M548" s="8" t="str">
        <f>IF(AND(I547:I1215="A",K547:K1215="T"),"A",IF(AND(I547:I1215="P",K547:K1215="T"),"P",IF(AND(I547:I1215="C",K547:K1215="T"),"C",IF(AND(I547:I1215="R",K547:K1215="T"),"R",""))))</f>
        <v/>
      </c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  <c r="BF548" s="9"/>
      <c r="BG548" s="9"/>
      <c r="BH548" s="9"/>
      <c r="BI548" s="9"/>
      <c r="BJ548" s="9"/>
      <c r="BK548" s="9"/>
      <c r="BL548" s="9"/>
      <c r="BM548" s="9"/>
      <c r="BN548" s="9"/>
      <c r="BO548" s="9"/>
      <c r="BP548" s="9"/>
      <c r="BQ548" s="9"/>
      <c r="BR548" s="9"/>
      <c r="BS548" s="9"/>
      <c r="BT548" s="9"/>
      <c r="BU548" s="9"/>
      <c r="BV548" s="9"/>
      <c r="BW548" s="9"/>
      <c r="BX548" s="9"/>
      <c r="BY548" s="9"/>
      <c r="BZ548" s="9"/>
      <c r="CA548" s="9"/>
      <c r="CB548" s="9"/>
      <c r="CC548" s="9"/>
      <c r="CD548" s="9"/>
      <c r="CE548" s="9"/>
      <c r="CF548" s="9"/>
      <c r="CG548" s="9"/>
      <c r="CH548" s="9"/>
      <c r="CI548" s="9"/>
      <c r="CJ548" s="9"/>
      <c r="CK548" s="9"/>
      <c r="CL548" s="9"/>
      <c r="CM548" s="9"/>
      <c r="CN548" s="9"/>
      <c r="CO548" s="9"/>
      <c r="CP548" s="9"/>
      <c r="CQ548" s="9"/>
      <c r="CR548" s="9"/>
      <c r="CS548" s="9"/>
      <c r="CT548" s="9"/>
      <c r="CU548" s="9"/>
      <c r="CV548" s="9"/>
      <c r="CW548" s="9"/>
      <c r="CX548" s="9"/>
      <c r="CY548" s="9"/>
      <c r="CZ548" s="9"/>
      <c r="DA548" s="9"/>
      <c r="DB548" s="9"/>
      <c r="DC548" s="9"/>
      <c r="DD548" s="9"/>
      <c r="DE548" s="9"/>
      <c r="DF548" s="9"/>
    </row>
    <row r="549" spans="1:110" ht="16.5" customHeight="1" x14ac:dyDescent="0.4">
      <c r="A549" s="11"/>
      <c r="B549" s="10"/>
      <c r="C549" s="33" t="s">
        <v>1108</v>
      </c>
      <c r="D549" s="34" t="s">
        <v>1005</v>
      </c>
      <c r="E549" s="19">
        <v>0</v>
      </c>
      <c r="F549" s="19">
        <v>18437.53</v>
      </c>
      <c r="G549" s="19">
        <v>0</v>
      </c>
      <c r="H549" s="18">
        <v>18437.53</v>
      </c>
      <c r="I549" s="31" t="s">
        <v>858</v>
      </c>
      <c r="J549" s="3">
        <v>493</v>
      </c>
      <c r="K549" s="31" t="s">
        <v>19</v>
      </c>
      <c r="L549" s="8"/>
      <c r="M549" s="8" t="str">
        <f>IF(AND(I548:I1216="A",K548:K1216="T"),"A",IF(AND(I548:I1216="P",K548:K1216="T"),"P",IF(AND(I548:I1216="C",K548:K1216="T"),"C",IF(AND(I548:I1216="R",K548:K1216="T"),"R",""))))</f>
        <v/>
      </c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  <c r="BF549" s="9"/>
      <c r="BG549" s="9"/>
      <c r="BH549" s="9"/>
      <c r="BI549" s="9"/>
      <c r="BJ549" s="9"/>
      <c r="BK549" s="9"/>
      <c r="BL549" s="9"/>
      <c r="BM549" s="9"/>
      <c r="BN549" s="9"/>
      <c r="BO549" s="9"/>
      <c r="BP549" s="9"/>
      <c r="BQ549" s="9"/>
      <c r="BR549" s="9"/>
      <c r="BS549" s="9"/>
      <c r="BT549" s="9"/>
      <c r="BU549" s="9"/>
      <c r="BV549" s="9"/>
      <c r="BW549" s="9"/>
      <c r="BX549" s="9"/>
      <c r="BY549" s="9"/>
      <c r="BZ549" s="9"/>
      <c r="CA549" s="9"/>
      <c r="CB549" s="9"/>
      <c r="CC549" s="9"/>
      <c r="CD549" s="9"/>
      <c r="CE549" s="9"/>
      <c r="CF549" s="9"/>
      <c r="CG549" s="9"/>
      <c r="CH549" s="9"/>
      <c r="CI549" s="9"/>
      <c r="CJ549" s="9"/>
      <c r="CK549" s="9"/>
      <c r="CL549" s="9"/>
      <c r="CM549" s="9"/>
      <c r="CN549" s="9"/>
      <c r="CO549" s="9"/>
      <c r="CP549" s="9"/>
      <c r="CQ549" s="9"/>
      <c r="CR549" s="9"/>
      <c r="CS549" s="9"/>
      <c r="CT549" s="9"/>
      <c r="CU549" s="9"/>
      <c r="CV549" s="9"/>
      <c r="CW549" s="9"/>
      <c r="CX549" s="9"/>
      <c r="CY549" s="9"/>
      <c r="CZ549" s="9"/>
      <c r="DA549" s="9"/>
      <c r="DB549" s="9"/>
      <c r="DC549" s="9"/>
      <c r="DD549" s="9"/>
      <c r="DE549" s="9"/>
      <c r="DF549" s="9"/>
    </row>
    <row r="550" spans="1:110" ht="16.5" customHeight="1" x14ac:dyDescent="0.4">
      <c r="A550" s="11"/>
      <c r="B550" s="10"/>
      <c r="C550" s="33" t="s">
        <v>1109</v>
      </c>
      <c r="D550" s="34" t="s">
        <v>1007</v>
      </c>
      <c r="E550" s="19">
        <v>0</v>
      </c>
      <c r="F550" s="19">
        <v>4482.83</v>
      </c>
      <c r="G550" s="19">
        <v>0</v>
      </c>
      <c r="H550" s="18">
        <v>4482.83</v>
      </c>
      <c r="I550" s="31" t="s">
        <v>858</v>
      </c>
      <c r="J550" s="3">
        <v>494</v>
      </c>
      <c r="K550" s="31" t="s">
        <v>19</v>
      </c>
      <c r="L550" s="8"/>
      <c r="M550" s="8" t="str">
        <f>IF(AND(I549:I1217="A",K549:K1217="T"),"A",IF(AND(I549:I1217="P",K549:K1217="T"),"P",IF(AND(I549:I1217="C",K549:K1217="T"),"C",IF(AND(I549:I1217="R",K549:K1217="T"),"R",""))))</f>
        <v/>
      </c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  <c r="BF550" s="9"/>
      <c r="BG550" s="9"/>
      <c r="BH550" s="9"/>
      <c r="BI550" s="9"/>
      <c r="BJ550" s="9"/>
      <c r="BK550" s="9"/>
      <c r="BL550" s="9"/>
      <c r="BM550" s="9"/>
      <c r="BN550" s="9"/>
      <c r="BO550" s="9"/>
      <c r="BP550" s="9"/>
      <c r="BQ550" s="9"/>
      <c r="BR550" s="9"/>
      <c r="BS550" s="9"/>
      <c r="BT550" s="9"/>
      <c r="BU550" s="9"/>
      <c r="BV550" s="9"/>
      <c r="BW550" s="9"/>
      <c r="BX550" s="9"/>
      <c r="BY550" s="9"/>
      <c r="BZ550" s="9"/>
      <c r="CA550" s="9"/>
      <c r="CB550" s="9"/>
      <c r="CC550" s="9"/>
      <c r="CD550" s="9"/>
      <c r="CE550" s="9"/>
      <c r="CF550" s="9"/>
      <c r="CG550" s="9"/>
      <c r="CH550" s="9"/>
      <c r="CI550" s="9"/>
      <c r="CJ550" s="9"/>
      <c r="CK550" s="9"/>
      <c r="CL550" s="9"/>
      <c r="CM550" s="9"/>
      <c r="CN550" s="9"/>
      <c r="CO550" s="9"/>
      <c r="CP550" s="9"/>
      <c r="CQ550" s="9"/>
      <c r="CR550" s="9"/>
      <c r="CS550" s="9"/>
      <c r="CT550" s="9"/>
      <c r="CU550" s="9"/>
      <c r="CV550" s="9"/>
      <c r="CW550" s="9"/>
      <c r="CX550" s="9"/>
      <c r="CY550" s="9"/>
      <c r="CZ550" s="9"/>
      <c r="DA550" s="9"/>
      <c r="DB550" s="9"/>
      <c r="DC550" s="9"/>
      <c r="DD550" s="9"/>
      <c r="DE550" s="9"/>
      <c r="DF550" s="9"/>
    </row>
    <row r="551" spans="1:110" ht="16.5" customHeight="1" x14ac:dyDescent="0.4">
      <c r="A551" s="11"/>
      <c r="B551" s="34" t="s">
        <v>1014</v>
      </c>
      <c r="C551" s="12"/>
      <c r="D551" s="10"/>
      <c r="E551" s="19">
        <v>0</v>
      </c>
      <c r="F551" s="19">
        <v>80377.240000000005</v>
      </c>
      <c r="G551" s="19">
        <v>0</v>
      </c>
      <c r="H551" s="18">
        <v>80377.240000000005</v>
      </c>
      <c r="I551" s="31" t="s">
        <v>858</v>
      </c>
      <c r="J551" s="3">
        <v>494.5</v>
      </c>
      <c r="K551" s="31" t="s">
        <v>25</v>
      </c>
      <c r="L551" s="8"/>
      <c r="M551" s="35" t="s">
        <v>858</v>
      </c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  <c r="BF551" s="9"/>
      <c r="BG551" s="9"/>
      <c r="BH551" s="9"/>
      <c r="BI551" s="9"/>
      <c r="BJ551" s="9"/>
      <c r="BK551" s="9"/>
      <c r="BL551" s="9"/>
      <c r="BM551" s="9"/>
      <c r="BN551" s="9"/>
      <c r="BO551" s="9"/>
      <c r="BP551" s="9"/>
      <c r="BQ551" s="9"/>
      <c r="BR551" s="9"/>
      <c r="BS551" s="9"/>
      <c r="BT551" s="9"/>
      <c r="BU551" s="9"/>
      <c r="BV551" s="9"/>
      <c r="BW551" s="9"/>
      <c r="BX551" s="9"/>
      <c r="BY551" s="9"/>
      <c r="BZ551" s="9"/>
      <c r="CA551" s="9"/>
      <c r="CB551" s="9"/>
      <c r="CC551" s="9"/>
      <c r="CD551" s="9"/>
      <c r="CE551" s="9"/>
      <c r="CF551" s="9"/>
      <c r="CG551" s="9"/>
      <c r="CH551" s="9"/>
      <c r="CI551" s="9"/>
      <c r="CJ551" s="9"/>
      <c r="CK551" s="9"/>
      <c r="CL551" s="9"/>
      <c r="CM551" s="9"/>
      <c r="CN551" s="9"/>
      <c r="CO551" s="9"/>
      <c r="CP551" s="9"/>
      <c r="CQ551" s="9"/>
      <c r="CR551" s="9"/>
      <c r="CS551" s="9"/>
      <c r="CT551" s="9"/>
      <c r="CU551" s="9"/>
      <c r="CV551" s="9"/>
      <c r="CW551" s="9"/>
      <c r="CX551" s="9"/>
      <c r="CY551" s="9"/>
      <c r="CZ551" s="9"/>
      <c r="DA551" s="9"/>
      <c r="DB551" s="9"/>
      <c r="DC551" s="9"/>
      <c r="DD551" s="9"/>
      <c r="DE551" s="9"/>
      <c r="DF551" s="9"/>
    </row>
    <row r="552" spans="1:110" ht="16.5" customHeight="1" x14ac:dyDescent="0.4">
      <c r="A552" s="32" t="s">
        <v>1112</v>
      </c>
      <c r="B552" s="34" t="s">
        <v>1018</v>
      </c>
      <c r="C552" s="33" t="s">
        <v>1110</v>
      </c>
      <c r="D552" s="34" t="s">
        <v>1111</v>
      </c>
      <c r="E552" s="19">
        <v>0</v>
      </c>
      <c r="F552" s="19">
        <v>1663.6</v>
      </c>
      <c r="G552" s="19">
        <v>0</v>
      </c>
      <c r="H552" s="80">
        <v>1663.6</v>
      </c>
      <c r="I552" s="31" t="s">
        <v>858</v>
      </c>
      <c r="J552" s="3">
        <v>495</v>
      </c>
      <c r="K552" s="31" t="s">
        <v>19</v>
      </c>
      <c r="L552" s="8"/>
      <c r="M552" s="8" t="str">
        <f>IF(AND(I551:I1219="A",K551:K1219="T"),"A",IF(AND(I551:I1219="P",K551:K1219="T"),"P",IF(AND(I551:I1219="C",K551:K1219="T"),"C",IF(AND(I551:I1219="R",K551:K1219="T"),"R",""))))</f>
        <v/>
      </c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  <c r="BF552" s="9"/>
      <c r="BG552" s="9"/>
      <c r="BH552" s="9"/>
      <c r="BI552" s="9"/>
      <c r="BJ552" s="9"/>
      <c r="BK552" s="9"/>
      <c r="BL552" s="9"/>
      <c r="BM552" s="9"/>
      <c r="BN552" s="9"/>
      <c r="BO552" s="9"/>
      <c r="BP552" s="9"/>
      <c r="BQ552" s="9"/>
      <c r="BR552" s="9"/>
      <c r="BS552" s="9"/>
      <c r="BT552" s="9"/>
      <c r="BU552" s="9"/>
      <c r="BV552" s="9"/>
      <c r="BW552" s="9"/>
      <c r="BX552" s="9"/>
      <c r="BY552" s="9"/>
      <c r="BZ552" s="9"/>
      <c r="CA552" s="9"/>
      <c r="CB552" s="9"/>
      <c r="CC552" s="9"/>
      <c r="CD552" s="9"/>
      <c r="CE552" s="9"/>
      <c r="CF552" s="9"/>
      <c r="CG552" s="9"/>
      <c r="CH552" s="9"/>
      <c r="CI552" s="9"/>
      <c r="CJ552" s="9"/>
      <c r="CK552" s="9"/>
      <c r="CL552" s="9"/>
      <c r="CM552" s="9"/>
      <c r="CN552" s="9"/>
      <c r="CO552" s="9"/>
      <c r="CP552" s="9"/>
      <c r="CQ552" s="9"/>
      <c r="CR552" s="9"/>
      <c r="CS552" s="9"/>
      <c r="CT552" s="9"/>
      <c r="CU552" s="9"/>
      <c r="CV552" s="9"/>
      <c r="CW552" s="9"/>
      <c r="CX552" s="9"/>
      <c r="CY552" s="9"/>
      <c r="CZ552" s="9"/>
      <c r="DA552" s="9"/>
      <c r="DB552" s="9"/>
      <c r="DC552" s="9"/>
      <c r="DD552" s="9"/>
      <c r="DE552" s="9"/>
      <c r="DF552" s="9"/>
    </row>
    <row r="553" spans="1:110" ht="16.5" customHeight="1" x14ac:dyDescent="0.4">
      <c r="A553" s="11"/>
      <c r="B553" s="10"/>
      <c r="C553" s="33" t="s">
        <v>1113</v>
      </c>
      <c r="D553" s="34" t="s">
        <v>1016</v>
      </c>
      <c r="E553" s="19">
        <v>0</v>
      </c>
      <c r="F553" s="19">
        <v>10115.99</v>
      </c>
      <c r="G553" s="19">
        <v>0</v>
      </c>
      <c r="H553" s="80">
        <v>10115.99</v>
      </c>
      <c r="I553" s="31" t="s">
        <v>858</v>
      </c>
      <c r="J553" s="3">
        <v>496</v>
      </c>
      <c r="K553" s="31" t="s">
        <v>19</v>
      </c>
      <c r="L553" s="8"/>
      <c r="M553" s="8" t="str">
        <f>IF(AND(I552:I1220="A",K552:K1220="T"),"A",IF(AND(I552:I1220="P",K552:K1220="T"),"P",IF(AND(I552:I1220="C",K552:K1220="T"),"C",IF(AND(I552:I1220="R",K552:K1220="T"),"R",""))))</f>
        <v/>
      </c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  <c r="BF553" s="9"/>
      <c r="BG553" s="9"/>
      <c r="BH553" s="9"/>
      <c r="BI553" s="9"/>
      <c r="BJ553" s="9"/>
      <c r="BK553" s="9"/>
      <c r="BL553" s="9"/>
      <c r="BM553" s="9"/>
      <c r="BN553" s="9"/>
      <c r="BO553" s="9"/>
      <c r="BP553" s="9"/>
      <c r="BQ553" s="9"/>
      <c r="BR553" s="9"/>
      <c r="BS553" s="9"/>
      <c r="BT553" s="9"/>
      <c r="BU553" s="9"/>
      <c r="BV553" s="9"/>
      <c r="BW553" s="9"/>
      <c r="BX553" s="9"/>
      <c r="BY553" s="9"/>
      <c r="BZ553" s="9"/>
      <c r="CA553" s="9"/>
      <c r="CB553" s="9"/>
      <c r="CC553" s="9"/>
      <c r="CD553" s="9"/>
      <c r="CE553" s="9"/>
      <c r="CF553" s="9"/>
      <c r="CG553" s="9"/>
      <c r="CH553" s="9"/>
      <c r="CI553" s="9"/>
      <c r="CJ553" s="9"/>
      <c r="CK553" s="9"/>
      <c r="CL553" s="9"/>
      <c r="CM553" s="9"/>
      <c r="CN553" s="9"/>
      <c r="CO553" s="9"/>
      <c r="CP553" s="9"/>
      <c r="CQ553" s="9"/>
      <c r="CR553" s="9"/>
      <c r="CS553" s="9"/>
      <c r="CT553" s="9"/>
      <c r="CU553" s="9"/>
      <c r="CV553" s="9"/>
      <c r="CW553" s="9"/>
      <c r="CX553" s="9"/>
      <c r="CY553" s="9"/>
      <c r="CZ553" s="9"/>
      <c r="DA553" s="9"/>
      <c r="DB553" s="9"/>
      <c r="DC553" s="9"/>
      <c r="DD553" s="9"/>
      <c r="DE553" s="9"/>
      <c r="DF553" s="9"/>
    </row>
    <row r="554" spans="1:110" ht="16.5" customHeight="1" x14ac:dyDescent="0.4">
      <c r="A554" s="11"/>
      <c r="B554" s="10"/>
      <c r="C554" s="33" t="s">
        <v>1114</v>
      </c>
      <c r="D554" s="34" t="s">
        <v>1115</v>
      </c>
      <c r="E554" s="19">
        <v>0</v>
      </c>
      <c r="F554" s="19">
        <v>5145.57</v>
      </c>
      <c r="G554" s="19">
        <v>0</v>
      </c>
      <c r="H554" s="18">
        <v>5145.57</v>
      </c>
      <c r="I554" s="31" t="s">
        <v>858</v>
      </c>
      <c r="J554" s="3">
        <v>497</v>
      </c>
      <c r="K554" s="31" t="s">
        <v>19</v>
      </c>
      <c r="L554" s="8"/>
      <c r="M554" s="8" t="str">
        <f>IF(AND(I553:I1221="A",K553:K1221="T"),"A",IF(AND(I553:I1221="P",K553:K1221="T"),"P",IF(AND(I553:I1221="C",K553:K1221="T"),"C",IF(AND(I553:I1221="R",K553:K1221="T"),"R",""))))</f>
        <v/>
      </c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9"/>
      <c r="AR554" s="9"/>
      <c r="AS554" s="9"/>
      <c r="AT554" s="9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  <c r="BF554" s="9"/>
      <c r="BG554" s="9"/>
      <c r="BH554" s="9"/>
      <c r="BI554" s="9"/>
      <c r="BJ554" s="9"/>
      <c r="BK554" s="9"/>
      <c r="BL554" s="9"/>
      <c r="BM554" s="9"/>
      <c r="BN554" s="9"/>
      <c r="BO554" s="9"/>
      <c r="BP554" s="9"/>
      <c r="BQ554" s="9"/>
      <c r="BR554" s="9"/>
      <c r="BS554" s="9"/>
      <c r="BT554" s="9"/>
      <c r="BU554" s="9"/>
      <c r="BV554" s="9"/>
      <c r="BW554" s="9"/>
      <c r="BX554" s="9"/>
      <c r="BY554" s="9"/>
      <c r="BZ554" s="9"/>
      <c r="CA554" s="9"/>
      <c r="CB554" s="9"/>
      <c r="CC554" s="9"/>
      <c r="CD554" s="9"/>
      <c r="CE554" s="9"/>
      <c r="CF554" s="9"/>
      <c r="CG554" s="9"/>
      <c r="CH554" s="9"/>
      <c r="CI554" s="9"/>
      <c r="CJ554" s="9"/>
      <c r="CK554" s="9"/>
      <c r="CL554" s="9"/>
      <c r="CM554" s="9"/>
      <c r="CN554" s="9"/>
      <c r="CO554" s="9"/>
      <c r="CP554" s="9"/>
      <c r="CQ554" s="9"/>
      <c r="CR554" s="9"/>
      <c r="CS554" s="9"/>
      <c r="CT554" s="9"/>
      <c r="CU554" s="9"/>
      <c r="CV554" s="9"/>
      <c r="CW554" s="9"/>
      <c r="CX554" s="9"/>
      <c r="CY554" s="9"/>
      <c r="CZ554" s="9"/>
      <c r="DA554" s="9"/>
      <c r="DB554" s="9"/>
      <c r="DC554" s="9"/>
      <c r="DD554" s="9"/>
      <c r="DE554" s="9"/>
      <c r="DF554" s="9"/>
    </row>
    <row r="555" spans="1:110" ht="16.5" customHeight="1" x14ac:dyDescent="0.4">
      <c r="A555" s="11"/>
      <c r="B555" s="10"/>
      <c r="C555" s="33" t="s">
        <v>1116</v>
      </c>
      <c r="D555" s="34" t="s">
        <v>1111</v>
      </c>
      <c r="E555" s="19">
        <v>0</v>
      </c>
      <c r="F555" s="19">
        <v>1423.62</v>
      </c>
      <c r="G555" s="19">
        <v>0</v>
      </c>
      <c r="H555" s="80">
        <v>1423.62</v>
      </c>
      <c r="I555" s="31" t="s">
        <v>858</v>
      </c>
      <c r="J555" s="3">
        <v>498</v>
      </c>
      <c r="K555" s="31" t="s">
        <v>19</v>
      </c>
      <c r="L555" s="8"/>
      <c r="M555" s="8" t="str">
        <f>IF(AND(I554:I1222="A",K554:K1222="T"),"A",IF(AND(I554:I1222="P",K554:K1222="T"),"P",IF(AND(I554:I1222="C",K554:K1222="T"),"C",IF(AND(I554:I1222="R",K554:K1222="T"),"R",""))))</f>
        <v/>
      </c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  <c r="BF555" s="9"/>
      <c r="BG555" s="9"/>
      <c r="BH555" s="9"/>
      <c r="BI555" s="9"/>
      <c r="BJ555" s="9"/>
      <c r="BK555" s="9"/>
      <c r="BL555" s="9"/>
      <c r="BM555" s="9"/>
      <c r="BN555" s="9"/>
      <c r="BO555" s="9"/>
      <c r="BP555" s="9"/>
      <c r="BQ555" s="9"/>
      <c r="BR555" s="9"/>
      <c r="BS555" s="9"/>
      <c r="BT555" s="9"/>
      <c r="BU555" s="9"/>
      <c r="BV555" s="9"/>
      <c r="BW555" s="9"/>
      <c r="BX555" s="9"/>
      <c r="BY555" s="9"/>
      <c r="BZ555" s="9"/>
      <c r="CA555" s="9"/>
      <c r="CB555" s="9"/>
      <c r="CC555" s="9"/>
      <c r="CD555" s="9"/>
      <c r="CE555" s="9"/>
      <c r="CF555" s="9"/>
      <c r="CG555" s="9"/>
      <c r="CH555" s="9"/>
      <c r="CI555" s="9"/>
      <c r="CJ555" s="9"/>
      <c r="CK555" s="9"/>
      <c r="CL555" s="9"/>
      <c r="CM555" s="9"/>
      <c r="CN555" s="9"/>
      <c r="CO555" s="9"/>
      <c r="CP555" s="9"/>
      <c r="CQ555" s="9"/>
      <c r="CR555" s="9"/>
      <c r="CS555" s="9"/>
      <c r="CT555" s="9"/>
      <c r="CU555" s="9"/>
      <c r="CV555" s="9"/>
      <c r="CW555" s="9"/>
      <c r="CX555" s="9"/>
      <c r="CY555" s="9"/>
      <c r="CZ555" s="9"/>
      <c r="DA555" s="9"/>
      <c r="DB555" s="9"/>
      <c r="DC555" s="9"/>
      <c r="DD555" s="9"/>
      <c r="DE555" s="9"/>
      <c r="DF555" s="9"/>
    </row>
    <row r="556" spans="1:110" ht="16.5" customHeight="1" x14ac:dyDescent="0.4">
      <c r="A556" s="11"/>
      <c r="B556" s="34" t="s">
        <v>1041</v>
      </c>
      <c r="C556" s="12"/>
      <c r="D556" s="10"/>
      <c r="E556" s="19">
        <v>0</v>
      </c>
      <c r="F556" s="19">
        <v>18348.78</v>
      </c>
      <c r="G556" s="19">
        <v>0</v>
      </c>
      <c r="H556" s="18">
        <v>18348.78</v>
      </c>
      <c r="I556" s="31" t="s">
        <v>858</v>
      </c>
      <c r="J556" s="3">
        <v>498.5</v>
      </c>
      <c r="K556" s="31" t="s">
        <v>25</v>
      </c>
      <c r="L556" s="8"/>
      <c r="M556" s="35" t="s">
        <v>858</v>
      </c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9"/>
      <c r="AR556" s="9"/>
      <c r="AS556" s="9"/>
      <c r="AT556" s="9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  <c r="BF556" s="9"/>
      <c r="BG556" s="9"/>
      <c r="BH556" s="9"/>
      <c r="BI556" s="9"/>
      <c r="BJ556" s="9"/>
      <c r="BK556" s="9"/>
      <c r="BL556" s="9"/>
      <c r="BM556" s="9"/>
      <c r="BN556" s="9"/>
      <c r="BO556" s="9"/>
      <c r="BP556" s="9"/>
      <c r="BQ556" s="9"/>
      <c r="BR556" s="9"/>
      <c r="BS556" s="9"/>
      <c r="BT556" s="9"/>
      <c r="BU556" s="9"/>
      <c r="BV556" s="9"/>
      <c r="BW556" s="9"/>
      <c r="BX556" s="9"/>
      <c r="BY556" s="9"/>
      <c r="BZ556" s="9"/>
      <c r="CA556" s="9"/>
      <c r="CB556" s="9"/>
      <c r="CC556" s="9"/>
      <c r="CD556" s="9"/>
      <c r="CE556" s="9"/>
      <c r="CF556" s="9"/>
      <c r="CG556" s="9"/>
      <c r="CH556" s="9"/>
      <c r="CI556" s="9"/>
      <c r="CJ556" s="9"/>
      <c r="CK556" s="9"/>
      <c r="CL556" s="9"/>
      <c r="CM556" s="9"/>
      <c r="CN556" s="9"/>
      <c r="CO556" s="9"/>
      <c r="CP556" s="9"/>
      <c r="CQ556" s="9"/>
      <c r="CR556" s="9"/>
      <c r="CS556" s="9"/>
      <c r="CT556" s="9"/>
      <c r="CU556" s="9"/>
      <c r="CV556" s="9"/>
      <c r="CW556" s="9"/>
      <c r="CX556" s="9"/>
      <c r="CY556" s="9"/>
      <c r="CZ556" s="9"/>
      <c r="DA556" s="9"/>
      <c r="DB556" s="9"/>
      <c r="DC556" s="9"/>
      <c r="DD556" s="9"/>
      <c r="DE556" s="9"/>
      <c r="DF556" s="9"/>
    </row>
    <row r="557" spans="1:110" ht="16.5" customHeight="1" x14ac:dyDescent="0.4">
      <c r="A557" s="32" t="s">
        <v>1118</v>
      </c>
      <c r="B557" s="34" t="s">
        <v>1045</v>
      </c>
      <c r="C557" s="33" t="s">
        <v>1117</v>
      </c>
      <c r="D557" s="34" t="s">
        <v>1047</v>
      </c>
      <c r="E557" s="19">
        <v>0</v>
      </c>
      <c r="F557" s="19">
        <v>5903.65</v>
      </c>
      <c r="G557" s="19">
        <v>0</v>
      </c>
      <c r="H557" s="18">
        <v>5903.65</v>
      </c>
      <c r="I557" s="31" t="s">
        <v>858</v>
      </c>
      <c r="J557" s="3">
        <v>499</v>
      </c>
      <c r="K557" s="31" t="s">
        <v>19</v>
      </c>
      <c r="L557" s="8"/>
      <c r="M557" s="8" t="str">
        <f>IF(AND(I556:I1224="A",K556:K1224="T"),"A",IF(AND(I556:I1224="P",K556:K1224="T"),"P",IF(AND(I556:I1224="C",K556:K1224="T"),"C",IF(AND(I556:I1224="R",K556:K1224="T"),"R",""))))</f>
        <v/>
      </c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  <c r="BF557" s="9"/>
      <c r="BG557" s="9"/>
      <c r="BH557" s="9"/>
      <c r="BI557" s="9"/>
      <c r="BJ557" s="9"/>
      <c r="BK557" s="9"/>
      <c r="BL557" s="9"/>
      <c r="BM557" s="9"/>
      <c r="BN557" s="9"/>
      <c r="BO557" s="9"/>
      <c r="BP557" s="9"/>
      <c r="BQ557" s="9"/>
      <c r="BR557" s="9"/>
      <c r="BS557" s="9"/>
      <c r="BT557" s="9"/>
      <c r="BU557" s="9"/>
      <c r="BV557" s="9"/>
      <c r="BW557" s="9"/>
      <c r="BX557" s="9"/>
      <c r="BY557" s="9"/>
      <c r="BZ557" s="9"/>
      <c r="CA557" s="9"/>
      <c r="CB557" s="9"/>
      <c r="CC557" s="9"/>
      <c r="CD557" s="9"/>
      <c r="CE557" s="9"/>
      <c r="CF557" s="9"/>
      <c r="CG557" s="9"/>
      <c r="CH557" s="9"/>
      <c r="CI557" s="9"/>
      <c r="CJ557" s="9"/>
      <c r="CK557" s="9"/>
      <c r="CL557" s="9"/>
      <c r="CM557" s="9"/>
      <c r="CN557" s="9"/>
      <c r="CO557" s="9"/>
      <c r="CP557" s="9"/>
      <c r="CQ557" s="9"/>
      <c r="CR557" s="9"/>
      <c r="CS557" s="9"/>
      <c r="CT557" s="9"/>
      <c r="CU557" s="9"/>
      <c r="CV557" s="9"/>
      <c r="CW557" s="9"/>
      <c r="CX557" s="9"/>
      <c r="CY557" s="9"/>
      <c r="CZ557" s="9"/>
      <c r="DA557" s="9"/>
      <c r="DB557" s="9"/>
      <c r="DC557" s="9"/>
      <c r="DD557" s="9"/>
      <c r="DE557" s="9"/>
      <c r="DF557" s="9"/>
    </row>
    <row r="558" spans="1:110" ht="16.5" customHeight="1" x14ac:dyDescent="0.4">
      <c r="A558" s="11"/>
      <c r="B558" s="34" t="s">
        <v>1058</v>
      </c>
      <c r="C558" s="12"/>
      <c r="D558" s="10"/>
      <c r="E558" s="19">
        <v>0</v>
      </c>
      <c r="F558" s="19">
        <v>5903.65</v>
      </c>
      <c r="G558" s="19">
        <v>0</v>
      </c>
      <c r="H558" s="18">
        <v>5903.65</v>
      </c>
      <c r="I558" s="31" t="s">
        <v>858</v>
      </c>
      <c r="J558" s="3">
        <v>499.5</v>
      </c>
      <c r="K558" s="31" t="s">
        <v>25</v>
      </c>
      <c r="L558" s="8"/>
      <c r="M558" s="35" t="s">
        <v>858</v>
      </c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  <c r="BF558" s="9"/>
      <c r="BG558" s="9"/>
      <c r="BH558" s="9"/>
      <c r="BI558" s="9"/>
      <c r="BJ558" s="9"/>
      <c r="BK558" s="9"/>
      <c r="BL558" s="9"/>
      <c r="BM558" s="9"/>
      <c r="BN558" s="9"/>
      <c r="BO558" s="9"/>
      <c r="BP558" s="9"/>
      <c r="BQ558" s="9"/>
      <c r="BR558" s="9"/>
      <c r="BS558" s="9"/>
      <c r="BT558" s="9"/>
      <c r="BU558" s="9"/>
      <c r="BV558" s="9"/>
      <c r="BW558" s="9"/>
      <c r="BX558" s="9"/>
      <c r="BY558" s="9"/>
      <c r="BZ558" s="9"/>
      <c r="CA558" s="9"/>
      <c r="CB558" s="9"/>
      <c r="CC558" s="9"/>
      <c r="CD558" s="9"/>
      <c r="CE558" s="9"/>
      <c r="CF558" s="9"/>
      <c r="CG558" s="9"/>
      <c r="CH558" s="9"/>
      <c r="CI558" s="9"/>
      <c r="CJ558" s="9"/>
      <c r="CK558" s="9"/>
      <c r="CL558" s="9"/>
      <c r="CM558" s="9"/>
      <c r="CN558" s="9"/>
      <c r="CO558" s="9"/>
      <c r="CP558" s="9"/>
      <c r="CQ558" s="9"/>
      <c r="CR558" s="9"/>
      <c r="CS558" s="9"/>
      <c r="CT558" s="9"/>
      <c r="CU558" s="9"/>
      <c r="CV558" s="9"/>
      <c r="CW558" s="9"/>
      <c r="CX558" s="9"/>
      <c r="CY558" s="9"/>
      <c r="CZ558" s="9"/>
      <c r="DA558" s="9"/>
      <c r="DB558" s="9"/>
      <c r="DC558" s="9"/>
      <c r="DD558" s="9"/>
      <c r="DE558" s="9"/>
      <c r="DF558" s="9"/>
    </row>
    <row r="559" spans="1:110" ht="16.5" customHeight="1" x14ac:dyDescent="0.4">
      <c r="A559" s="32" t="s">
        <v>1121</v>
      </c>
      <c r="B559" s="34" t="s">
        <v>1122</v>
      </c>
      <c r="C559" s="33" t="s">
        <v>1119</v>
      </c>
      <c r="D559" s="34" t="s">
        <v>1120</v>
      </c>
      <c r="E559" s="19">
        <v>0</v>
      </c>
      <c r="F559" s="19">
        <v>65411.6</v>
      </c>
      <c r="G559" s="19">
        <v>251.76</v>
      </c>
      <c r="H559" s="18">
        <v>65159.839999999997</v>
      </c>
      <c r="I559" s="31" t="s">
        <v>858</v>
      </c>
      <c r="J559" s="3">
        <v>500</v>
      </c>
      <c r="K559" s="31" t="s">
        <v>19</v>
      </c>
      <c r="L559" s="8"/>
      <c r="M559" s="8" t="str">
        <f>IF(AND(I558:I1226="A",K558:K1226="T"),"A",IF(AND(I558:I1226="P",K558:K1226="T"),"P",IF(AND(I558:I1226="C",K558:K1226="T"),"C",IF(AND(I558:I1226="R",K558:K1226="T"),"R",""))))</f>
        <v/>
      </c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  <c r="BF559" s="9"/>
      <c r="BG559" s="9"/>
      <c r="BH559" s="9"/>
      <c r="BI559" s="9"/>
      <c r="BJ559" s="9"/>
      <c r="BK559" s="9"/>
      <c r="BL559" s="9"/>
      <c r="BM559" s="9"/>
      <c r="BN559" s="9"/>
      <c r="BO559" s="9"/>
      <c r="BP559" s="9"/>
      <c r="BQ559" s="9"/>
      <c r="BR559" s="9"/>
      <c r="BS559" s="9"/>
      <c r="BT559" s="9"/>
      <c r="BU559" s="9"/>
      <c r="BV559" s="9"/>
      <c r="BW559" s="9"/>
      <c r="BX559" s="9"/>
      <c r="BY559" s="9"/>
      <c r="BZ559" s="9"/>
      <c r="CA559" s="9"/>
      <c r="CB559" s="9"/>
      <c r="CC559" s="9"/>
      <c r="CD559" s="9"/>
      <c r="CE559" s="9"/>
      <c r="CF559" s="9"/>
      <c r="CG559" s="9"/>
      <c r="CH559" s="9"/>
      <c r="CI559" s="9"/>
      <c r="CJ559" s="9"/>
      <c r="CK559" s="9"/>
      <c r="CL559" s="9"/>
      <c r="CM559" s="9"/>
      <c r="CN559" s="9"/>
      <c r="CO559" s="9"/>
      <c r="CP559" s="9"/>
      <c r="CQ559" s="9"/>
      <c r="CR559" s="9"/>
      <c r="CS559" s="9"/>
      <c r="CT559" s="9"/>
      <c r="CU559" s="9"/>
      <c r="CV559" s="9"/>
      <c r="CW559" s="9"/>
      <c r="CX559" s="9"/>
      <c r="CY559" s="9"/>
      <c r="CZ559" s="9"/>
      <c r="DA559" s="9"/>
      <c r="DB559" s="9"/>
      <c r="DC559" s="9"/>
      <c r="DD559" s="9"/>
      <c r="DE559" s="9"/>
      <c r="DF559" s="9"/>
    </row>
    <row r="560" spans="1:110" ht="16.5" customHeight="1" x14ac:dyDescent="0.4">
      <c r="A560" s="11"/>
      <c r="B560" s="10"/>
      <c r="C560" s="33" t="s">
        <v>1123</v>
      </c>
      <c r="D560" s="34" t="s">
        <v>1124</v>
      </c>
      <c r="E560" s="19">
        <v>0</v>
      </c>
      <c r="F560" s="19">
        <v>4.25</v>
      </c>
      <c r="G560" s="19">
        <v>0</v>
      </c>
      <c r="H560" s="18">
        <v>4.25</v>
      </c>
      <c r="I560" s="31" t="s">
        <v>858</v>
      </c>
      <c r="J560" s="3">
        <v>501</v>
      </c>
      <c r="K560" s="31" t="s">
        <v>19</v>
      </c>
      <c r="L560" s="8"/>
      <c r="M560" s="8" t="str">
        <f>IF(AND(I559:I1227="A",K559:K1227="T"),"A",IF(AND(I559:I1227="P",K559:K1227="T"),"P",IF(AND(I559:I1227="C",K559:K1227="T"),"C",IF(AND(I559:I1227="R",K559:K1227="T"),"R",""))))</f>
        <v/>
      </c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9"/>
      <c r="AS560" s="9"/>
      <c r="AT560" s="9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  <c r="BF560" s="9"/>
      <c r="BG560" s="9"/>
      <c r="BH560" s="9"/>
      <c r="BI560" s="9"/>
      <c r="BJ560" s="9"/>
      <c r="BK560" s="9"/>
      <c r="BL560" s="9"/>
      <c r="BM560" s="9"/>
      <c r="BN560" s="9"/>
      <c r="BO560" s="9"/>
      <c r="BP560" s="9"/>
      <c r="BQ560" s="9"/>
      <c r="BR560" s="9"/>
      <c r="BS560" s="9"/>
      <c r="BT560" s="9"/>
      <c r="BU560" s="9"/>
      <c r="BV560" s="9"/>
      <c r="BW560" s="9"/>
      <c r="BX560" s="9"/>
      <c r="BY560" s="9"/>
      <c r="BZ560" s="9"/>
      <c r="CA560" s="9"/>
      <c r="CB560" s="9"/>
      <c r="CC560" s="9"/>
      <c r="CD560" s="9"/>
      <c r="CE560" s="9"/>
      <c r="CF560" s="9"/>
      <c r="CG560" s="9"/>
      <c r="CH560" s="9"/>
      <c r="CI560" s="9"/>
      <c r="CJ560" s="9"/>
      <c r="CK560" s="9"/>
      <c r="CL560" s="9"/>
      <c r="CM560" s="9"/>
      <c r="CN560" s="9"/>
      <c r="CO560" s="9"/>
      <c r="CP560" s="9"/>
      <c r="CQ560" s="9"/>
      <c r="CR560" s="9"/>
      <c r="CS560" s="9"/>
      <c r="CT560" s="9"/>
      <c r="CU560" s="9"/>
      <c r="CV560" s="9"/>
      <c r="CW560" s="9"/>
      <c r="CX560" s="9"/>
      <c r="CY560" s="9"/>
      <c r="CZ560" s="9"/>
      <c r="DA560" s="9"/>
      <c r="DB560" s="9"/>
      <c r="DC560" s="9"/>
      <c r="DD560" s="9"/>
      <c r="DE560" s="9"/>
      <c r="DF560" s="9"/>
    </row>
    <row r="561" spans="1:110" ht="16.5" customHeight="1" x14ac:dyDescent="0.4">
      <c r="A561" s="11"/>
      <c r="B561" s="34" t="s">
        <v>1125</v>
      </c>
      <c r="C561" s="12"/>
      <c r="D561" s="10"/>
      <c r="E561" s="19">
        <v>0</v>
      </c>
      <c r="F561" s="19">
        <v>65415.85</v>
      </c>
      <c r="G561" s="19">
        <v>251.76</v>
      </c>
      <c r="H561" s="18">
        <v>65164.09</v>
      </c>
      <c r="I561" s="31" t="s">
        <v>858</v>
      </c>
      <c r="J561" s="3">
        <v>501.5</v>
      </c>
      <c r="K561" s="31" t="s">
        <v>25</v>
      </c>
      <c r="L561" s="8"/>
      <c r="M561" s="35" t="s">
        <v>858</v>
      </c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  <c r="BF561" s="9"/>
      <c r="BG561" s="9"/>
      <c r="BH561" s="9"/>
      <c r="BI561" s="9"/>
      <c r="BJ561" s="9"/>
      <c r="BK561" s="9"/>
      <c r="BL561" s="9"/>
      <c r="BM561" s="9"/>
      <c r="BN561" s="9"/>
      <c r="BO561" s="9"/>
      <c r="BP561" s="9"/>
      <c r="BQ561" s="9"/>
      <c r="BR561" s="9"/>
      <c r="BS561" s="9"/>
      <c r="BT561" s="9"/>
      <c r="BU561" s="9"/>
      <c r="BV561" s="9"/>
      <c r="BW561" s="9"/>
      <c r="BX561" s="9"/>
      <c r="BY561" s="9"/>
      <c r="BZ561" s="9"/>
      <c r="CA561" s="9"/>
      <c r="CB561" s="9"/>
      <c r="CC561" s="9"/>
      <c r="CD561" s="9"/>
      <c r="CE561" s="9"/>
      <c r="CF561" s="9"/>
      <c r="CG561" s="9"/>
      <c r="CH561" s="9"/>
      <c r="CI561" s="9"/>
      <c r="CJ561" s="9"/>
      <c r="CK561" s="9"/>
      <c r="CL561" s="9"/>
      <c r="CM561" s="9"/>
      <c r="CN561" s="9"/>
      <c r="CO561" s="9"/>
      <c r="CP561" s="9"/>
      <c r="CQ561" s="9"/>
      <c r="CR561" s="9"/>
      <c r="CS561" s="9"/>
      <c r="CT561" s="9"/>
      <c r="CU561" s="9"/>
      <c r="CV561" s="9"/>
      <c r="CW561" s="9"/>
      <c r="CX561" s="9"/>
      <c r="CY561" s="9"/>
      <c r="CZ561" s="9"/>
      <c r="DA561" s="9"/>
      <c r="DB561" s="9"/>
      <c r="DC561" s="9"/>
      <c r="DD561" s="9"/>
      <c r="DE561" s="9"/>
      <c r="DF561" s="9"/>
    </row>
    <row r="562" spans="1:110" ht="16.5" customHeight="1" x14ac:dyDescent="0.4">
      <c r="A562" s="32" t="s">
        <v>1128</v>
      </c>
      <c r="B562" s="34" t="s">
        <v>1129</v>
      </c>
      <c r="C562" s="33" t="s">
        <v>1126</v>
      </c>
      <c r="D562" s="34" t="s">
        <v>1127</v>
      </c>
      <c r="E562" s="19">
        <v>0</v>
      </c>
      <c r="F562" s="19">
        <v>128413.25</v>
      </c>
      <c r="G562" s="19">
        <v>0</v>
      </c>
      <c r="H562" s="18">
        <v>128413.25</v>
      </c>
      <c r="I562" s="31" t="s">
        <v>858</v>
      </c>
      <c r="J562" s="3">
        <v>502</v>
      </c>
      <c r="K562" s="31" t="s">
        <v>19</v>
      </c>
      <c r="L562" s="8"/>
      <c r="M562" s="8" t="str">
        <f>IF(AND(I561:I1229="A",K561:K1229="T"),"A",IF(AND(I561:I1229="P",K561:K1229="T"),"P",IF(AND(I561:I1229="C",K561:K1229="T"),"C",IF(AND(I561:I1229="R",K561:K1229="T"),"R",""))))</f>
        <v/>
      </c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9"/>
      <c r="AR562" s="9"/>
      <c r="AS562" s="9"/>
      <c r="AT562" s="9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  <c r="BF562" s="9"/>
      <c r="BG562" s="9"/>
      <c r="BH562" s="9"/>
      <c r="BI562" s="9"/>
      <c r="BJ562" s="9"/>
      <c r="BK562" s="9"/>
      <c r="BL562" s="9"/>
      <c r="BM562" s="9"/>
      <c r="BN562" s="9"/>
      <c r="BO562" s="9"/>
      <c r="BP562" s="9"/>
      <c r="BQ562" s="9"/>
      <c r="BR562" s="9"/>
      <c r="BS562" s="9"/>
      <c r="BT562" s="9"/>
      <c r="BU562" s="9"/>
      <c r="BV562" s="9"/>
      <c r="BW562" s="9"/>
      <c r="BX562" s="9"/>
      <c r="BY562" s="9"/>
      <c r="BZ562" s="9"/>
      <c r="CA562" s="9"/>
      <c r="CB562" s="9"/>
      <c r="CC562" s="9"/>
      <c r="CD562" s="9"/>
      <c r="CE562" s="9"/>
      <c r="CF562" s="9"/>
      <c r="CG562" s="9"/>
      <c r="CH562" s="9"/>
      <c r="CI562" s="9"/>
      <c r="CJ562" s="9"/>
      <c r="CK562" s="9"/>
      <c r="CL562" s="9"/>
      <c r="CM562" s="9"/>
      <c r="CN562" s="9"/>
      <c r="CO562" s="9"/>
      <c r="CP562" s="9"/>
      <c r="CQ562" s="9"/>
      <c r="CR562" s="9"/>
      <c r="CS562" s="9"/>
      <c r="CT562" s="9"/>
      <c r="CU562" s="9"/>
      <c r="CV562" s="9"/>
      <c r="CW562" s="9"/>
      <c r="CX562" s="9"/>
      <c r="CY562" s="9"/>
      <c r="CZ562" s="9"/>
      <c r="DA562" s="9"/>
      <c r="DB562" s="9"/>
      <c r="DC562" s="9"/>
      <c r="DD562" s="9"/>
      <c r="DE562" s="9"/>
      <c r="DF562" s="9"/>
    </row>
    <row r="563" spans="1:110" ht="16.5" customHeight="1" x14ac:dyDescent="0.4">
      <c r="A563" s="11"/>
      <c r="B563" s="34" t="s">
        <v>1130</v>
      </c>
      <c r="C563" s="12"/>
      <c r="D563" s="10"/>
      <c r="E563" s="19">
        <v>0</v>
      </c>
      <c r="F563" s="19">
        <v>128413.25</v>
      </c>
      <c r="G563" s="19">
        <v>0</v>
      </c>
      <c r="H563" s="18">
        <v>128413.25</v>
      </c>
      <c r="I563" s="31" t="s">
        <v>858</v>
      </c>
      <c r="J563" s="3">
        <v>502.5</v>
      </c>
      <c r="K563" s="31" t="s">
        <v>25</v>
      </c>
      <c r="L563" s="8"/>
      <c r="M563" s="35" t="s">
        <v>858</v>
      </c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9"/>
      <c r="AR563" s="9"/>
      <c r="AS563" s="9"/>
      <c r="AT563" s="9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  <c r="BF563" s="9"/>
      <c r="BG563" s="9"/>
      <c r="BH563" s="9"/>
      <c r="BI563" s="9"/>
      <c r="BJ563" s="9"/>
      <c r="BK563" s="9"/>
      <c r="BL563" s="9"/>
      <c r="BM563" s="9"/>
      <c r="BN563" s="9"/>
      <c r="BO563" s="9"/>
      <c r="BP563" s="9"/>
      <c r="BQ563" s="9"/>
      <c r="BR563" s="9"/>
      <c r="BS563" s="9"/>
      <c r="BT563" s="9"/>
      <c r="BU563" s="9"/>
      <c r="BV563" s="9"/>
      <c r="BW563" s="9"/>
      <c r="BX563" s="9"/>
      <c r="BY563" s="9"/>
      <c r="BZ563" s="9"/>
      <c r="CA563" s="9"/>
      <c r="CB563" s="9"/>
      <c r="CC563" s="9"/>
      <c r="CD563" s="9"/>
      <c r="CE563" s="9"/>
      <c r="CF563" s="9"/>
      <c r="CG563" s="9"/>
      <c r="CH563" s="9"/>
      <c r="CI563" s="9"/>
      <c r="CJ563" s="9"/>
      <c r="CK563" s="9"/>
      <c r="CL563" s="9"/>
      <c r="CM563" s="9"/>
      <c r="CN563" s="9"/>
      <c r="CO563" s="9"/>
      <c r="CP563" s="9"/>
      <c r="CQ563" s="9"/>
      <c r="CR563" s="9"/>
      <c r="CS563" s="9"/>
      <c r="CT563" s="9"/>
      <c r="CU563" s="9"/>
      <c r="CV563" s="9"/>
      <c r="CW563" s="9"/>
      <c r="CX563" s="9"/>
      <c r="CY563" s="9"/>
      <c r="CZ563" s="9"/>
      <c r="DA563" s="9"/>
      <c r="DB563" s="9"/>
      <c r="DC563" s="9"/>
      <c r="DD563" s="9"/>
      <c r="DE563" s="9"/>
      <c r="DF563" s="9"/>
    </row>
    <row r="564" spans="1:110" ht="16.5" customHeight="1" x14ac:dyDescent="0.4">
      <c r="A564" s="32" t="s">
        <v>1133</v>
      </c>
      <c r="B564" s="34" t="s">
        <v>1134</v>
      </c>
      <c r="C564" s="33" t="s">
        <v>1131</v>
      </c>
      <c r="D564" s="34" t="s">
        <v>1132</v>
      </c>
      <c r="E564" s="19">
        <v>0</v>
      </c>
      <c r="F564" s="19">
        <v>143451.71</v>
      </c>
      <c r="G564" s="19">
        <v>5501</v>
      </c>
      <c r="H564" s="36">
        <v>137950.71</v>
      </c>
      <c r="I564" s="31" t="s">
        <v>858</v>
      </c>
      <c r="J564" s="3">
        <v>503</v>
      </c>
      <c r="K564" s="31" t="s">
        <v>19</v>
      </c>
      <c r="L564" s="8"/>
      <c r="M564" s="8" t="str">
        <f>IF(AND(I563:I1231="A",K563:K1231="T"),"A",IF(AND(I563:I1231="P",K563:K1231="T"),"P",IF(AND(I563:I1231="C",K563:K1231="T"),"C",IF(AND(I563:I1231="R",K563:K1231="T"),"R",""))))</f>
        <v/>
      </c>
      <c r="N564" s="9" t="s">
        <v>1315</v>
      </c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9"/>
      <c r="AR564" s="9"/>
      <c r="AS564" s="9"/>
      <c r="AT564" s="9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  <c r="BF564" s="9"/>
      <c r="BG564" s="9"/>
      <c r="BH564" s="9"/>
      <c r="BI564" s="9"/>
      <c r="BJ564" s="9"/>
      <c r="BK564" s="9"/>
      <c r="BL564" s="9"/>
      <c r="BM564" s="9"/>
      <c r="BN564" s="9"/>
      <c r="BO564" s="9"/>
      <c r="BP564" s="9"/>
      <c r="BQ564" s="9"/>
      <c r="BR564" s="9"/>
      <c r="BS564" s="9"/>
      <c r="BT564" s="9"/>
      <c r="BU564" s="9"/>
      <c r="BV564" s="9"/>
      <c r="BW564" s="9"/>
      <c r="BX564" s="9"/>
      <c r="BY564" s="9"/>
      <c r="BZ564" s="9"/>
      <c r="CA564" s="9"/>
      <c r="CB564" s="9"/>
      <c r="CC564" s="9"/>
      <c r="CD564" s="9"/>
      <c r="CE564" s="9"/>
      <c r="CF564" s="9"/>
      <c r="CG564" s="9"/>
      <c r="CH564" s="9"/>
      <c r="CI564" s="9"/>
      <c r="CJ564" s="9"/>
      <c r="CK564" s="9"/>
      <c r="CL564" s="9"/>
      <c r="CM564" s="9"/>
      <c r="CN564" s="9"/>
      <c r="CO564" s="9"/>
      <c r="CP564" s="9"/>
      <c r="CQ564" s="9"/>
      <c r="CR564" s="9"/>
      <c r="CS564" s="9"/>
      <c r="CT564" s="9"/>
      <c r="CU564" s="9"/>
      <c r="CV564" s="9"/>
      <c r="CW564" s="9"/>
      <c r="CX564" s="9"/>
      <c r="CY564" s="9"/>
      <c r="CZ564" s="9"/>
      <c r="DA564" s="9"/>
      <c r="DB564" s="9"/>
      <c r="DC564" s="9"/>
      <c r="DD564" s="9"/>
      <c r="DE564" s="9"/>
      <c r="DF564" s="9"/>
    </row>
    <row r="565" spans="1:110" ht="16.5" customHeight="1" x14ac:dyDescent="0.4">
      <c r="A565" s="11"/>
      <c r="B565" s="10"/>
      <c r="C565" s="33" t="s">
        <v>1135</v>
      </c>
      <c r="D565" s="34" t="s">
        <v>1136</v>
      </c>
      <c r="E565" s="19">
        <v>0</v>
      </c>
      <c r="F565" s="19">
        <v>170465.08</v>
      </c>
      <c r="G565" s="19">
        <v>0</v>
      </c>
      <c r="H565" s="36">
        <v>170465.08</v>
      </c>
      <c r="I565" s="31" t="s">
        <v>858</v>
      </c>
      <c r="J565" s="3">
        <v>504</v>
      </c>
      <c r="K565" s="31" t="s">
        <v>19</v>
      </c>
      <c r="L565" s="8"/>
      <c r="M565" s="8" t="str">
        <f>IF(AND(I564:I1232="A",K564:K1232="T"),"A",IF(AND(I564:I1232="P",K564:K1232="T"),"P",IF(AND(I564:I1232="C",K564:K1232="T"),"C",IF(AND(I564:I1232="R",K564:K1232="T"),"R",""))))</f>
        <v/>
      </c>
      <c r="N565" s="9" t="s">
        <v>1315</v>
      </c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  <c r="BF565" s="9"/>
      <c r="BG565" s="9"/>
      <c r="BH565" s="9"/>
      <c r="BI565" s="9"/>
      <c r="BJ565" s="9"/>
      <c r="BK565" s="9"/>
      <c r="BL565" s="9"/>
      <c r="BM565" s="9"/>
      <c r="BN565" s="9"/>
      <c r="BO565" s="9"/>
      <c r="BP565" s="9"/>
      <c r="BQ565" s="9"/>
      <c r="BR565" s="9"/>
      <c r="BS565" s="9"/>
      <c r="BT565" s="9"/>
      <c r="BU565" s="9"/>
      <c r="BV565" s="9"/>
      <c r="BW565" s="9"/>
      <c r="BX565" s="9"/>
      <c r="BY565" s="9"/>
      <c r="BZ565" s="9"/>
      <c r="CA565" s="9"/>
      <c r="CB565" s="9"/>
      <c r="CC565" s="9"/>
      <c r="CD565" s="9"/>
      <c r="CE565" s="9"/>
      <c r="CF565" s="9"/>
      <c r="CG565" s="9"/>
      <c r="CH565" s="9"/>
      <c r="CI565" s="9"/>
      <c r="CJ565" s="9"/>
      <c r="CK565" s="9"/>
      <c r="CL565" s="9"/>
      <c r="CM565" s="9"/>
      <c r="CN565" s="9"/>
      <c r="CO565" s="9"/>
      <c r="CP565" s="9"/>
      <c r="CQ565" s="9"/>
      <c r="CR565" s="9"/>
      <c r="CS565" s="9"/>
      <c r="CT565" s="9"/>
      <c r="CU565" s="9"/>
      <c r="CV565" s="9"/>
      <c r="CW565" s="9"/>
      <c r="CX565" s="9"/>
      <c r="CY565" s="9"/>
      <c r="CZ565" s="9"/>
      <c r="DA565" s="9"/>
      <c r="DB565" s="9"/>
      <c r="DC565" s="9"/>
      <c r="DD565" s="9"/>
      <c r="DE565" s="9"/>
      <c r="DF565" s="9"/>
    </row>
    <row r="566" spans="1:110" ht="16.5" customHeight="1" x14ac:dyDescent="0.4">
      <c r="A566" s="11"/>
      <c r="B566" s="34" t="s">
        <v>1137</v>
      </c>
      <c r="C566" s="12"/>
      <c r="D566" s="10"/>
      <c r="E566" s="19">
        <v>0</v>
      </c>
      <c r="F566" s="19">
        <v>313916.78999999998</v>
      </c>
      <c r="G566" s="19">
        <v>5501</v>
      </c>
      <c r="H566" s="18">
        <v>308415.78999999998</v>
      </c>
      <c r="I566" s="31" t="s">
        <v>858</v>
      </c>
      <c r="J566" s="3">
        <v>504.5</v>
      </c>
      <c r="K566" s="31" t="s">
        <v>25</v>
      </c>
      <c r="L566" s="8"/>
      <c r="M566" s="35" t="s">
        <v>858</v>
      </c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  <c r="BF566" s="9"/>
      <c r="BG566" s="9"/>
      <c r="BH566" s="9"/>
      <c r="BI566" s="9"/>
      <c r="BJ566" s="9"/>
      <c r="BK566" s="9"/>
      <c r="BL566" s="9"/>
      <c r="BM566" s="9"/>
      <c r="BN566" s="9"/>
      <c r="BO566" s="9"/>
      <c r="BP566" s="9"/>
      <c r="BQ566" s="9"/>
      <c r="BR566" s="9"/>
      <c r="BS566" s="9"/>
      <c r="BT566" s="9"/>
      <c r="BU566" s="9"/>
      <c r="BV566" s="9"/>
      <c r="BW566" s="9"/>
      <c r="BX566" s="9"/>
      <c r="BY566" s="9"/>
      <c r="BZ566" s="9"/>
      <c r="CA566" s="9"/>
      <c r="CB566" s="9"/>
      <c r="CC566" s="9"/>
      <c r="CD566" s="9"/>
      <c r="CE566" s="9"/>
      <c r="CF566" s="9"/>
      <c r="CG566" s="9"/>
      <c r="CH566" s="9"/>
      <c r="CI566" s="9"/>
      <c r="CJ566" s="9"/>
      <c r="CK566" s="9"/>
      <c r="CL566" s="9"/>
      <c r="CM566" s="9"/>
      <c r="CN566" s="9"/>
      <c r="CO566" s="9"/>
      <c r="CP566" s="9"/>
      <c r="CQ566" s="9"/>
      <c r="CR566" s="9"/>
      <c r="CS566" s="9"/>
      <c r="CT566" s="9"/>
      <c r="CU566" s="9"/>
      <c r="CV566" s="9"/>
      <c r="CW566" s="9"/>
      <c r="CX566" s="9"/>
      <c r="CY566" s="9"/>
      <c r="CZ566" s="9"/>
      <c r="DA566" s="9"/>
      <c r="DB566" s="9"/>
      <c r="DC566" s="9"/>
      <c r="DD566" s="9"/>
      <c r="DE566" s="9"/>
      <c r="DF566" s="9"/>
    </row>
    <row r="567" spans="1:110" ht="16.5" customHeight="1" x14ac:dyDescent="0.4">
      <c r="A567" s="32" t="s">
        <v>1140</v>
      </c>
      <c r="B567" s="34" t="s">
        <v>860</v>
      </c>
      <c r="C567" s="33" t="s">
        <v>1138</v>
      </c>
      <c r="D567" s="34" t="s">
        <v>1139</v>
      </c>
      <c r="E567" s="19">
        <v>0</v>
      </c>
      <c r="F567" s="19">
        <v>796.9</v>
      </c>
      <c r="G567" s="19">
        <v>0</v>
      </c>
      <c r="H567" s="18">
        <v>796.9</v>
      </c>
      <c r="I567" s="31" t="s">
        <v>858</v>
      </c>
      <c r="J567" s="3">
        <v>505</v>
      </c>
      <c r="K567" s="31" t="s">
        <v>19</v>
      </c>
      <c r="L567" s="8"/>
      <c r="M567" s="8" t="str">
        <f t="shared" ref="M567:M572" si="20">IF(AND(I566:I1234="A",K566:K1234="T"),"A",IF(AND(I566:I1234="P",K566:K1234="T"),"P",IF(AND(I566:I1234="C",K566:K1234="T"),"C",IF(AND(I566:I1234="R",K566:K1234="T"),"R",""))))</f>
        <v/>
      </c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  <c r="BF567" s="9"/>
      <c r="BG567" s="9"/>
      <c r="BH567" s="9"/>
      <c r="BI567" s="9"/>
      <c r="BJ567" s="9"/>
      <c r="BK567" s="9"/>
      <c r="BL567" s="9"/>
      <c r="BM567" s="9"/>
      <c r="BN567" s="9"/>
      <c r="BO567" s="9"/>
      <c r="BP567" s="9"/>
      <c r="BQ567" s="9"/>
      <c r="BR567" s="9"/>
      <c r="BS567" s="9"/>
      <c r="BT567" s="9"/>
      <c r="BU567" s="9"/>
      <c r="BV567" s="9"/>
      <c r="BW567" s="9"/>
      <c r="BX567" s="9"/>
      <c r="BY567" s="9"/>
      <c r="BZ567" s="9"/>
      <c r="CA567" s="9"/>
      <c r="CB567" s="9"/>
      <c r="CC567" s="9"/>
      <c r="CD567" s="9"/>
      <c r="CE567" s="9"/>
      <c r="CF567" s="9"/>
      <c r="CG567" s="9"/>
      <c r="CH567" s="9"/>
      <c r="CI567" s="9"/>
      <c r="CJ567" s="9"/>
      <c r="CK567" s="9"/>
      <c r="CL567" s="9"/>
      <c r="CM567" s="9"/>
      <c r="CN567" s="9"/>
      <c r="CO567" s="9"/>
      <c r="CP567" s="9"/>
      <c r="CQ567" s="9"/>
      <c r="CR567" s="9"/>
      <c r="CS567" s="9"/>
      <c r="CT567" s="9"/>
      <c r="CU567" s="9"/>
      <c r="CV567" s="9"/>
      <c r="CW567" s="9"/>
      <c r="CX567" s="9"/>
      <c r="CY567" s="9"/>
      <c r="CZ567" s="9"/>
      <c r="DA567" s="9"/>
      <c r="DB567" s="9"/>
      <c r="DC567" s="9"/>
      <c r="DD567" s="9"/>
      <c r="DE567" s="9"/>
      <c r="DF567" s="9"/>
    </row>
    <row r="568" spans="1:110" ht="16.5" customHeight="1" x14ac:dyDescent="0.4">
      <c r="A568" s="11"/>
      <c r="B568" s="10"/>
      <c r="C568" s="33" t="s">
        <v>1141</v>
      </c>
      <c r="D568" s="34" t="s">
        <v>870</v>
      </c>
      <c r="E568" s="19">
        <v>0</v>
      </c>
      <c r="F568" s="19">
        <v>6.99</v>
      </c>
      <c r="G568" s="19">
        <v>0</v>
      </c>
      <c r="H568" s="18">
        <v>6.99</v>
      </c>
      <c r="I568" s="31" t="s">
        <v>858</v>
      </c>
      <c r="J568" s="3">
        <v>506</v>
      </c>
      <c r="K568" s="31" t="s">
        <v>19</v>
      </c>
      <c r="L568" s="8"/>
      <c r="M568" s="8" t="str">
        <f t="shared" si="20"/>
        <v/>
      </c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  <c r="BF568" s="9"/>
      <c r="BG568" s="9"/>
      <c r="BH568" s="9"/>
      <c r="BI568" s="9"/>
      <c r="BJ568" s="9"/>
      <c r="BK568" s="9"/>
      <c r="BL568" s="9"/>
      <c r="BM568" s="9"/>
      <c r="BN568" s="9"/>
      <c r="BO568" s="9"/>
      <c r="BP568" s="9"/>
      <c r="BQ568" s="9"/>
      <c r="BR568" s="9"/>
      <c r="BS568" s="9"/>
      <c r="BT568" s="9"/>
      <c r="BU568" s="9"/>
      <c r="BV568" s="9"/>
      <c r="BW568" s="9"/>
      <c r="BX568" s="9"/>
      <c r="BY568" s="9"/>
      <c r="BZ568" s="9"/>
      <c r="CA568" s="9"/>
      <c r="CB568" s="9"/>
      <c r="CC568" s="9"/>
      <c r="CD568" s="9"/>
      <c r="CE568" s="9"/>
      <c r="CF568" s="9"/>
      <c r="CG568" s="9"/>
      <c r="CH568" s="9"/>
      <c r="CI568" s="9"/>
      <c r="CJ568" s="9"/>
      <c r="CK568" s="9"/>
      <c r="CL568" s="9"/>
      <c r="CM568" s="9"/>
      <c r="CN568" s="9"/>
      <c r="CO568" s="9"/>
      <c r="CP568" s="9"/>
      <c r="CQ568" s="9"/>
      <c r="CR568" s="9"/>
      <c r="CS568" s="9"/>
      <c r="CT568" s="9"/>
      <c r="CU568" s="9"/>
      <c r="CV568" s="9"/>
      <c r="CW568" s="9"/>
      <c r="CX568" s="9"/>
      <c r="CY568" s="9"/>
      <c r="CZ568" s="9"/>
      <c r="DA568" s="9"/>
      <c r="DB568" s="9"/>
      <c r="DC568" s="9"/>
      <c r="DD568" s="9"/>
      <c r="DE568" s="9"/>
      <c r="DF568" s="9"/>
    </row>
    <row r="569" spans="1:110" ht="16.5" customHeight="1" x14ac:dyDescent="0.4">
      <c r="A569" s="11"/>
      <c r="B569" s="10"/>
      <c r="C569" s="33" t="s">
        <v>1142</v>
      </c>
      <c r="D569" s="34" t="s">
        <v>874</v>
      </c>
      <c r="E569" s="19">
        <v>0</v>
      </c>
      <c r="F569" s="19">
        <v>302.56</v>
      </c>
      <c r="G569" s="19">
        <v>0</v>
      </c>
      <c r="H569" s="18">
        <v>302.56</v>
      </c>
      <c r="I569" s="31" t="s">
        <v>858</v>
      </c>
      <c r="J569" s="3">
        <v>507</v>
      </c>
      <c r="K569" s="31" t="s">
        <v>19</v>
      </c>
      <c r="L569" s="8"/>
      <c r="M569" s="8" t="str">
        <f t="shared" si="20"/>
        <v/>
      </c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  <c r="BF569" s="9"/>
      <c r="BG569" s="9"/>
      <c r="BH569" s="9"/>
      <c r="BI569" s="9"/>
      <c r="BJ569" s="9"/>
      <c r="BK569" s="9"/>
      <c r="BL569" s="9"/>
      <c r="BM569" s="9"/>
      <c r="BN569" s="9"/>
      <c r="BO569" s="9"/>
      <c r="BP569" s="9"/>
      <c r="BQ569" s="9"/>
      <c r="BR569" s="9"/>
      <c r="BS569" s="9"/>
      <c r="BT569" s="9"/>
      <c r="BU569" s="9"/>
      <c r="BV569" s="9"/>
      <c r="BW569" s="9"/>
      <c r="BX569" s="9"/>
      <c r="BY569" s="9"/>
      <c r="BZ569" s="9"/>
      <c r="CA569" s="9"/>
      <c r="CB569" s="9"/>
      <c r="CC569" s="9"/>
      <c r="CD569" s="9"/>
      <c r="CE569" s="9"/>
      <c r="CF569" s="9"/>
      <c r="CG569" s="9"/>
      <c r="CH569" s="9"/>
      <c r="CI569" s="9"/>
      <c r="CJ569" s="9"/>
      <c r="CK569" s="9"/>
      <c r="CL569" s="9"/>
      <c r="CM569" s="9"/>
      <c r="CN569" s="9"/>
      <c r="CO569" s="9"/>
      <c r="CP569" s="9"/>
      <c r="CQ569" s="9"/>
      <c r="CR569" s="9"/>
      <c r="CS569" s="9"/>
      <c r="CT569" s="9"/>
      <c r="CU569" s="9"/>
      <c r="CV569" s="9"/>
      <c r="CW569" s="9"/>
      <c r="CX569" s="9"/>
      <c r="CY569" s="9"/>
      <c r="CZ569" s="9"/>
      <c r="DA569" s="9"/>
      <c r="DB569" s="9"/>
      <c r="DC569" s="9"/>
      <c r="DD569" s="9"/>
      <c r="DE569" s="9"/>
      <c r="DF569" s="9"/>
    </row>
    <row r="570" spans="1:110" ht="16.5" customHeight="1" x14ac:dyDescent="0.4">
      <c r="A570" s="11"/>
      <c r="B570" s="10"/>
      <c r="C570" s="33" t="s">
        <v>1143</v>
      </c>
      <c r="D570" s="34" t="s">
        <v>876</v>
      </c>
      <c r="E570" s="19">
        <v>0</v>
      </c>
      <c r="F570" s="19">
        <v>3392.59</v>
      </c>
      <c r="G570" s="19">
        <v>0</v>
      </c>
      <c r="H570" s="18">
        <v>3392.59</v>
      </c>
      <c r="I570" s="31" t="s">
        <v>858</v>
      </c>
      <c r="J570" s="3">
        <v>508</v>
      </c>
      <c r="K570" s="31" t="s">
        <v>19</v>
      </c>
      <c r="L570" s="8"/>
      <c r="M570" s="8" t="str">
        <f t="shared" si="20"/>
        <v/>
      </c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  <c r="BF570" s="9"/>
      <c r="BG570" s="9"/>
      <c r="BH570" s="9"/>
      <c r="BI570" s="9"/>
      <c r="BJ570" s="9"/>
      <c r="BK570" s="9"/>
      <c r="BL570" s="9"/>
      <c r="BM570" s="9"/>
      <c r="BN570" s="9"/>
      <c r="BO570" s="9"/>
      <c r="BP570" s="9"/>
      <c r="BQ570" s="9"/>
      <c r="BR570" s="9"/>
      <c r="BS570" s="9"/>
      <c r="BT570" s="9"/>
      <c r="BU570" s="9"/>
      <c r="BV570" s="9"/>
      <c r="BW570" s="9"/>
      <c r="BX570" s="9"/>
      <c r="BY570" s="9"/>
      <c r="BZ570" s="9"/>
      <c r="CA570" s="9"/>
      <c r="CB570" s="9"/>
      <c r="CC570" s="9"/>
      <c r="CD570" s="9"/>
      <c r="CE570" s="9"/>
      <c r="CF570" s="9"/>
      <c r="CG570" s="9"/>
      <c r="CH570" s="9"/>
      <c r="CI570" s="9"/>
      <c r="CJ570" s="9"/>
      <c r="CK570" s="9"/>
      <c r="CL570" s="9"/>
      <c r="CM570" s="9"/>
      <c r="CN570" s="9"/>
      <c r="CO570" s="9"/>
      <c r="CP570" s="9"/>
      <c r="CQ570" s="9"/>
      <c r="CR570" s="9"/>
      <c r="CS570" s="9"/>
      <c r="CT570" s="9"/>
      <c r="CU570" s="9"/>
      <c r="CV570" s="9"/>
      <c r="CW570" s="9"/>
      <c r="CX570" s="9"/>
      <c r="CY570" s="9"/>
      <c r="CZ570" s="9"/>
      <c r="DA570" s="9"/>
      <c r="DB570" s="9"/>
      <c r="DC570" s="9"/>
      <c r="DD570" s="9"/>
      <c r="DE570" s="9"/>
      <c r="DF570" s="9"/>
    </row>
    <row r="571" spans="1:110" ht="16.5" customHeight="1" x14ac:dyDescent="0.4">
      <c r="A571" s="11"/>
      <c r="B571" s="10"/>
      <c r="C571" s="33" t="s">
        <v>1144</v>
      </c>
      <c r="D571" s="34" t="s">
        <v>878</v>
      </c>
      <c r="E571" s="19">
        <v>0</v>
      </c>
      <c r="F571" s="19">
        <v>1299.9100000000001</v>
      </c>
      <c r="G571" s="19">
        <v>0</v>
      </c>
      <c r="H571" s="18">
        <v>1299.9100000000001</v>
      </c>
      <c r="I571" s="31" t="s">
        <v>858</v>
      </c>
      <c r="J571" s="3">
        <v>509</v>
      </c>
      <c r="K571" s="31" t="s">
        <v>19</v>
      </c>
      <c r="L571" s="8"/>
      <c r="M571" s="8" t="str">
        <f t="shared" si="20"/>
        <v/>
      </c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  <c r="BF571" s="9"/>
      <c r="BG571" s="9"/>
      <c r="BH571" s="9"/>
      <c r="BI571" s="9"/>
      <c r="BJ571" s="9"/>
      <c r="BK571" s="9"/>
      <c r="BL571" s="9"/>
      <c r="BM571" s="9"/>
      <c r="BN571" s="9"/>
      <c r="BO571" s="9"/>
      <c r="BP571" s="9"/>
      <c r="BQ571" s="9"/>
      <c r="BR571" s="9"/>
      <c r="BS571" s="9"/>
      <c r="BT571" s="9"/>
      <c r="BU571" s="9"/>
      <c r="BV571" s="9"/>
      <c r="BW571" s="9"/>
      <c r="BX571" s="9"/>
      <c r="BY571" s="9"/>
      <c r="BZ571" s="9"/>
      <c r="CA571" s="9"/>
      <c r="CB571" s="9"/>
      <c r="CC571" s="9"/>
      <c r="CD571" s="9"/>
      <c r="CE571" s="9"/>
      <c r="CF571" s="9"/>
      <c r="CG571" s="9"/>
      <c r="CH571" s="9"/>
      <c r="CI571" s="9"/>
      <c r="CJ571" s="9"/>
      <c r="CK571" s="9"/>
      <c r="CL571" s="9"/>
      <c r="CM571" s="9"/>
      <c r="CN571" s="9"/>
      <c r="CO571" s="9"/>
      <c r="CP571" s="9"/>
      <c r="CQ571" s="9"/>
      <c r="CR571" s="9"/>
      <c r="CS571" s="9"/>
      <c r="CT571" s="9"/>
      <c r="CU571" s="9"/>
      <c r="CV571" s="9"/>
      <c r="CW571" s="9"/>
      <c r="CX571" s="9"/>
      <c r="CY571" s="9"/>
      <c r="CZ571" s="9"/>
      <c r="DA571" s="9"/>
      <c r="DB571" s="9"/>
      <c r="DC571" s="9"/>
      <c r="DD571" s="9"/>
      <c r="DE571" s="9"/>
      <c r="DF571" s="9"/>
    </row>
    <row r="572" spans="1:110" ht="16.5" customHeight="1" x14ac:dyDescent="0.4">
      <c r="A572" s="11"/>
      <c r="B572" s="10"/>
      <c r="C572" s="33" t="s">
        <v>1145</v>
      </c>
      <c r="D572" s="34" t="s">
        <v>880</v>
      </c>
      <c r="E572" s="19">
        <v>0</v>
      </c>
      <c r="F572" s="19">
        <v>201.45</v>
      </c>
      <c r="G572" s="19">
        <v>0</v>
      </c>
      <c r="H572" s="18">
        <v>201.45</v>
      </c>
      <c r="I572" s="31" t="s">
        <v>858</v>
      </c>
      <c r="J572" s="3">
        <v>510</v>
      </c>
      <c r="K572" s="31" t="s">
        <v>19</v>
      </c>
      <c r="L572" s="8"/>
      <c r="M572" s="8" t="str">
        <f t="shared" si="20"/>
        <v/>
      </c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9"/>
      <c r="AR572" s="9"/>
      <c r="AS572" s="9"/>
      <c r="AT572" s="9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  <c r="BF572" s="9"/>
      <c r="BG572" s="9"/>
      <c r="BH572" s="9"/>
      <c r="BI572" s="9"/>
      <c r="BJ572" s="9"/>
      <c r="BK572" s="9"/>
      <c r="BL572" s="9"/>
      <c r="BM572" s="9"/>
      <c r="BN572" s="9"/>
      <c r="BO572" s="9"/>
      <c r="BP572" s="9"/>
      <c r="BQ572" s="9"/>
      <c r="BR572" s="9"/>
      <c r="BS572" s="9"/>
      <c r="BT572" s="9"/>
      <c r="BU572" s="9"/>
      <c r="BV572" s="9"/>
      <c r="BW572" s="9"/>
      <c r="BX572" s="9"/>
      <c r="BY572" s="9"/>
      <c r="BZ572" s="9"/>
      <c r="CA572" s="9"/>
      <c r="CB572" s="9"/>
      <c r="CC572" s="9"/>
      <c r="CD572" s="9"/>
      <c r="CE572" s="9"/>
      <c r="CF572" s="9"/>
      <c r="CG572" s="9"/>
      <c r="CH572" s="9"/>
      <c r="CI572" s="9"/>
      <c r="CJ572" s="9"/>
      <c r="CK572" s="9"/>
      <c r="CL572" s="9"/>
      <c r="CM572" s="9"/>
      <c r="CN572" s="9"/>
      <c r="CO572" s="9"/>
      <c r="CP572" s="9"/>
      <c r="CQ572" s="9"/>
      <c r="CR572" s="9"/>
      <c r="CS572" s="9"/>
      <c r="CT572" s="9"/>
      <c r="CU572" s="9"/>
      <c r="CV572" s="9"/>
      <c r="CW572" s="9"/>
      <c r="CX572" s="9"/>
      <c r="CY572" s="9"/>
      <c r="CZ572" s="9"/>
      <c r="DA572" s="9"/>
      <c r="DB572" s="9"/>
      <c r="DC572" s="9"/>
      <c r="DD572" s="9"/>
      <c r="DE572" s="9"/>
      <c r="DF572" s="9"/>
    </row>
    <row r="573" spans="1:110" ht="16.5" customHeight="1" x14ac:dyDescent="0.4">
      <c r="A573" s="11"/>
      <c r="B573" s="34" t="s">
        <v>897</v>
      </c>
      <c r="C573" s="12"/>
      <c r="D573" s="10"/>
      <c r="E573" s="19">
        <v>0</v>
      </c>
      <c r="F573" s="19">
        <v>6000.4</v>
      </c>
      <c r="G573" s="19">
        <v>0</v>
      </c>
      <c r="H573" s="18">
        <v>6000.4</v>
      </c>
      <c r="I573" s="31" t="s">
        <v>858</v>
      </c>
      <c r="J573" s="3">
        <v>510.5</v>
      </c>
      <c r="K573" s="31" t="s">
        <v>25</v>
      </c>
      <c r="L573" s="8"/>
      <c r="M573" s="35" t="s">
        <v>858</v>
      </c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  <c r="BF573" s="9"/>
      <c r="BG573" s="9"/>
      <c r="BH573" s="9"/>
      <c r="BI573" s="9"/>
      <c r="BJ573" s="9"/>
      <c r="BK573" s="9"/>
      <c r="BL573" s="9"/>
      <c r="BM573" s="9"/>
      <c r="BN573" s="9"/>
      <c r="BO573" s="9"/>
      <c r="BP573" s="9"/>
      <c r="BQ573" s="9"/>
      <c r="BR573" s="9"/>
      <c r="BS573" s="9"/>
      <c r="BT573" s="9"/>
      <c r="BU573" s="9"/>
      <c r="BV573" s="9"/>
      <c r="BW573" s="9"/>
      <c r="BX573" s="9"/>
      <c r="BY573" s="9"/>
      <c r="BZ573" s="9"/>
      <c r="CA573" s="9"/>
      <c r="CB573" s="9"/>
      <c r="CC573" s="9"/>
      <c r="CD573" s="9"/>
      <c r="CE573" s="9"/>
      <c r="CF573" s="9"/>
      <c r="CG573" s="9"/>
      <c r="CH573" s="9"/>
      <c r="CI573" s="9"/>
      <c r="CJ573" s="9"/>
      <c r="CK573" s="9"/>
      <c r="CL573" s="9"/>
      <c r="CM573" s="9"/>
      <c r="CN573" s="9"/>
      <c r="CO573" s="9"/>
      <c r="CP573" s="9"/>
      <c r="CQ573" s="9"/>
      <c r="CR573" s="9"/>
      <c r="CS573" s="9"/>
      <c r="CT573" s="9"/>
      <c r="CU573" s="9"/>
      <c r="CV573" s="9"/>
      <c r="CW573" s="9"/>
      <c r="CX573" s="9"/>
      <c r="CY573" s="9"/>
      <c r="CZ573" s="9"/>
      <c r="DA573" s="9"/>
      <c r="DB573" s="9"/>
      <c r="DC573" s="9"/>
      <c r="DD573" s="9"/>
      <c r="DE573" s="9"/>
      <c r="DF573" s="9"/>
    </row>
    <row r="574" spans="1:110" ht="16.5" customHeight="1" x14ac:dyDescent="0.4">
      <c r="A574" s="32" t="s">
        <v>1147</v>
      </c>
      <c r="B574" s="34" t="s">
        <v>901</v>
      </c>
      <c r="C574" s="33" t="s">
        <v>1146</v>
      </c>
      <c r="D574" s="34" t="s">
        <v>903</v>
      </c>
      <c r="E574" s="19">
        <v>0</v>
      </c>
      <c r="F574" s="19">
        <v>19142.13</v>
      </c>
      <c r="G574" s="19">
        <v>0</v>
      </c>
      <c r="H574" s="18">
        <v>19142.13</v>
      </c>
      <c r="I574" s="31" t="s">
        <v>858</v>
      </c>
      <c r="J574" s="3">
        <v>511</v>
      </c>
      <c r="K574" s="31" t="s">
        <v>19</v>
      </c>
      <c r="L574" s="8"/>
      <c r="M574" s="8" t="str">
        <f t="shared" ref="M574:M589" si="21">IF(AND(I573:I1241="A",K573:K1241="T"),"A",IF(AND(I573:I1241="P",K573:K1241="T"),"P",IF(AND(I573:I1241="C",K573:K1241="T"),"C",IF(AND(I573:I1241="R",K573:K1241="T"),"R",""))))</f>
        <v/>
      </c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  <c r="BF574" s="9"/>
      <c r="BG574" s="9"/>
      <c r="BH574" s="9"/>
      <c r="BI574" s="9"/>
      <c r="BJ574" s="9"/>
      <c r="BK574" s="9"/>
      <c r="BL574" s="9"/>
      <c r="BM574" s="9"/>
      <c r="BN574" s="9"/>
      <c r="BO574" s="9"/>
      <c r="BP574" s="9"/>
      <c r="BQ574" s="9"/>
      <c r="BR574" s="9"/>
      <c r="BS574" s="9"/>
      <c r="BT574" s="9"/>
      <c r="BU574" s="9"/>
      <c r="BV574" s="9"/>
      <c r="BW574" s="9"/>
      <c r="BX574" s="9"/>
      <c r="BY574" s="9"/>
      <c r="BZ574" s="9"/>
      <c r="CA574" s="9"/>
      <c r="CB574" s="9"/>
      <c r="CC574" s="9"/>
      <c r="CD574" s="9"/>
      <c r="CE574" s="9"/>
      <c r="CF574" s="9"/>
      <c r="CG574" s="9"/>
      <c r="CH574" s="9"/>
      <c r="CI574" s="9"/>
      <c r="CJ574" s="9"/>
      <c r="CK574" s="9"/>
      <c r="CL574" s="9"/>
      <c r="CM574" s="9"/>
      <c r="CN574" s="9"/>
      <c r="CO574" s="9"/>
      <c r="CP574" s="9"/>
      <c r="CQ574" s="9"/>
      <c r="CR574" s="9"/>
      <c r="CS574" s="9"/>
      <c r="CT574" s="9"/>
      <c r="CU574" s="9"/>
      <c r="CV574" s="9"/>
      <c r="CW574" s="9"/>
      <c r="CX574" s="9"/>
      <c r="CY574" s="9"/>
      <c r="CZ574" s="9"/>
      <c r="DA574" s="9"/>
      <c r="DB574" s="9"/>
      <c r="DC574" s="9"/>
      <c r="DD574" s="9"/>
      <c r="DE574" s="9"/>
      <c r="DF574" s="9"/>
    </row>
    <row r="575" spans="1:110" ht="16.5" customHeight="1" x14ac:dyDescent="0.4">
      <c r="A575" s="11"/>
      <c r="B575" s="10"/>
      <c r="C575" s="33" t="s">
        <v>1148</v>
      </c>
      <c r="D575" s="34" t="s">
        <v>907</v>
      </c>
      <c r="E575" s="19">
        <v>0</v>
      </c>
      <c r="F575" s="19">
        <v>2100</v>
      </c>
      <c r="G575" s="19">
        <v>0</v>
      </c>
      <c r="H575" s="18">
        <v>2100</v>
      </c>
      <c r="I575" s="31" t="s">
        <v>858</v>
      </c>
      <c r="J575" s="3">
        <v>512</v>
      </c>
      <c r="K575" s="31" t="s">
        <v>19</v>
      </c>
      <c r="L575" s="8"/>
      <c r="M575" s="8" t="str">
        <f t="shared" si="21"/>
        <v/>
      </c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9"/>
      <c r="AR575" s="9"/>
      <c r="AS575" s="9"/>
      <c r="AT575" s="9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  <c r="BF575" s="9"/>
      <c r="BG575" s="9"/>
      <c r="BH575" s="9"/>
      <c r="BI575" s="9"/>
      <c r="BJ575" s="9"/>
      <c r="BK575" s="9"/>
      <c r="BL575" s="9"/>
      <c r="BM575" s="9"/>
      <c r="BN575" s="9"/>
      <c r="BO575" s="9"/>
      <c r="BP575" s="9"/>
      <c r="BQ575" s="9"/>
      <c r="BR575" s="9"/>
      <c r="BS575" s="9"/>
      <c r="BT575" s="9"/>
      <c r="BU575" s="9"/>
      <c r="BV575" s="9"/>
      <c r="BW575" s="9"/>
      <c r="BX575" s="9"/>
      <c r="BY575" s="9"/>
      <c r="BZ575" s="9"/>
      <c r="CA575" s="9"/>
      <c r="CB575" s="9"/>
      <c r="CC575" s="9"/>
      <c r="CD575" s="9"/>
      <c r="CE575" s="9"/>
      <c r="CF575" s="9"/>
      <c r="CG575" s="9"/>
      <c r="CH575" s="9"/>
      <c r="CI575" s="9"/>
      <c r="CJ575" s="9"/>
      <c r="CK575" s="9"/>
      <c r="CL575" s="9"/>
      <c r="CM575" s="9"/>
      <c r="CN575" s="9"/>
      <c r="CO575" s="9"/>
      <c r="CP575" s="9"/>
      <c r="CQ575" s="9"/>
      <c r="CR575" s="9"/>
      <c r="CS575" s="9"/>
      <c r="CT575" s="9"/>
      <c r="CU575" s="9"/>
      <c r="CV575" s="9"/>
      <c r="CW575" s="9"/>
      <c r="CX575" s="9"/>
      <c r="CY575" s="9"/>
      <c r="CZ575" s="9"/>
      <c r="DA575" s="9"/>
      <c r="DB575" s="9"/>
      <c r="DC575" s="9"/>
      <c r="DD575" s="9"/>
      <c r="DE575" s="9"/>
      <c r="DF575" s="9"/>
    </row>
    <row r="576" spans="1:110" ht="16.5" customHeight="1" x14ac:dyDescent="0.4">
      <c r="A576" s="11"/>
      <c r="B576" s="10"/>
      <c r="C576" s="33" t="s">
        <v>1149</v>
      </c>
      <c r="D576" s="34" t="s">
        <v>909</v>
      </c>
      <c r="E576" s="19">
        <v>0</v>
      </c>
      <c r="F576" s="19">
        <v>73825.59</v>
      </c>
      <c r="G576" s="19">
        <v>0</v>
      </c>
      <c r="H576" s="18">
        <v>73825.59</v>
      </c>
      <c r="I576" s="31" t="s">
        <v>858</v>
      </c>
      <c r="J576" s="3">
        <v>513</v>
      </c>
      <c r="K576" s="31" t="s">
        <v>19</v>
      </c>
      <c r="L576" s="8"/>
      <c r="M576" s="8" t="str">
        <f t="shared" si="21"/>
        <v/>
      </c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  <c r="BF576" s="9"/>
      <c r="BG576" s="9"/>
      <c r="BH576" s="9"/>
      <c r="BI576" s="9"/>
      <c r="BJ576" s="9"/>
      <c r="BK576" s="9"/>
      <c r="BL576" s="9"/>
      <c r="BM576" s="9"/>
      <c r="BN576" s="9"/>
      <c r="BO576" s="9"/>
      <c r="BP576" s="9"/>
      <c r="BQ576" s="9"/>
      <c r="BR576" s="9"/>
      <c r="BS576" s="9"/>
      <c r="BT576" s="9"/>
      <c r="BU576" s="9"/>
      <c r="BV576" s="9"/>
      <c r="BW576" s="9"/>
      <c r="BX576" s="9"/>
      <c r="BY576" s="9"/>
      <c r="BZ576" s="9"/>
      <c r="CA576" s="9"/>
      <c r="CB576" s="9"/>
      <c r="CC576" s="9"/>
      <c r="CD576" s="9"/>
      <c r="CE576" s="9"/>
      <c r="CF576" s="9"/>
      <c r="CG576" s="9"/>
      <c r="CH576" s="9"/>
      <c r="CI576" s="9"/>
      <c r="CJ576" s="9"/>
      <c r="CK576" s="9"/>
      <c r="CL576" s="9"/>
      <c r="CM576" s="9"/>
      <c r="CN576" s="9"/>
      <c r="CO576" s="9"/>
      <c r="CP576" s="9"/>
      <c r="CQ576" s="9"/>
      <c r="CR576" s="9"/>
      <c r="CS576" s="9"/>
      <c r="CT576" s="9"/>
      <c r="CU576" s="9"/>
      <c r="CV576" s="9"/>
      <c r="CW576" s="9"/>
      <c r="CX576" s="9"/>
      <c r="CY576" s="9"/>
      <c r="CZ576" s="9"/>
      <c r="DA576" s="9"/>
      <c r="DB576" s="9"/>
      <c r="DC576" s="9"/>
      <c r="DD576" s="9"/>
      <c r="DE576" s="9"/>
      <c r="DF576" s="9"/>
    </row>
    <row r="577" spans="1:110" ht="16.5" customHeight="1" x14ac:dyDescent="0.4">
      <c r="A577" s="11"/>
      <c r="B577" s="10"/>
      <c r="C577" s="33" t="s">
        <v>1150</v>
      </c>
      <c r="D577" s="34" t="s">
        <v>913</v>
      </c>
      <c r="E577" s="19">
        <v>0</v>
      </c>
      <c r="F577" s="19">
        <v>10900.81</v>
      </c>
      <c r="G577" s="19">
        <v>0</v>
      </c>
      <c r="H577" s="18">
        <v>10900.81</v>
      </c>
      <c r="I577" s="31" t="s">
        <v>858</v>
      </c>
      <c r="J577" s="3">
        <v>514</v>
      </c>
      <c r="K577" s="31" t="s">
        <v>19</v>
      </c>
      <c r="L577" s="8"/>
      <c r="M577" s="8" t="str">
        <f t="shared" si="21"/>
        <v/>
      </c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  <c r="BF577" s="9"/>
      <c r="BG577" s="9"/>
      <c r="BH577" s="9"/>
      <c r="BI577" s="9"/>
      <c r="BJ577" s="9"/>
      <c r="BK577" s="9"/>
      <c r="BL577" s="9"/>
      <c r="BM577" s="9"/>
      <c r="BN577" s="9"/>
      <c r="BO577" s="9"/>
      <c r="BP577" s="9"/>
      <c r="BQ577" s="9"/>
      <c r="BR577" s="9"/>
      <c r="BS577" s="9"/>
      <c r="BT577" s="9"/>
      <c r="BU577" s="9"/>
      <c r="BV577" s="9"/>
      <c r="BW577" s="9"/>
      <c r="BX577" s="9"/>
      <c r="BY577" s="9"/>
      <c r="BZ577" s="9"/>
      <c r="CA577" s="9"/>
      <c r="CB577" s="9"/>
      <c r="CC577" s="9"/>
      <c r="CD577" s="9"/>
      <c r="CE577" s="9"/>
      <c r="CF577" s="9"/>
      <c r="CG577" s="9"/>
      <c r="CH577" s="9"/>
      <c r="CI577" s="9"/>
      <c r="CJ577" s="9"/>
      <c r="CK577" s="9"/>
      <c r="CL577" s="9"/>
      <c r="CM577" s="9"/>
      <c r="CN577" s="9"/>
      <c r="CO577" s="9"/>
      <c r="CP577" s="9"/>
      <c r="CQ577" s="9"/>
      <c r="CR577" s="9"/>
      <c r="CS577" s="9"/>
      <c r="CT577" s="9"/>
      <c r="CU577" s="9"/>
      <c r="CV577" s="9"/>
      <c r="CW577" s="9"/>
      <c r="CX577" s="9"/>
      <c r="CY577" s="9"/>
      <c r="CZ577" s="9"/>
      <c r="DA577" s="9"/>
      <c r="DB577" s="9"/>
      <c r="DC577" s="9"/>
      <c r="DD577" s="9"/>
      <c r="DE577" s="9"/>
      <c r="DF577" s="9"/>
    </row>
    <row r="578" spans="1:110" ht="16.5" customHeight="1" x14ac:dyDescent="0.4">
      <c r="A578" s="11"/>
      <c r="B578" s="10"/>
      <c r="C578" s="33" t="s">
        <v>1151</v>
      </c>
      <c r="D578" s="34" t="s">
        <v>915</v>
      </c>
      <c r="E578" s="19">
        <v>0</v>
      </c>
      <c r="F578" s="19">
        <v>11006.22</v>
      </c>
      <c r="G578" s="19">
        <v>291.60000000000002</v>
      </c>
      <c r="H578" s="18">
        <v>10714.62</v>
      </c>
      <c r="I578" s="31" t="s">
        <v>858</v>
      </c>
      <c r="J578" s="3">
        <v>515</v>
      </c>
      <c r="K578" s="31" t="s">
        <v>19</v>
      </c>
      <c r="L578" s="8"/>
      <c r="M578" s="8" t="str">
        <f t="shared" si="21"/>
        <v/>
      </c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  <c r="BF578" s="9"/>
      <c r="BG578" s="9"/>
      <c r="BH578" s="9"/>
      <c r="BI578" s="9"/>
      <c r="BJ578" s="9"/>
      <c r="BK578" s="9"/>
      <c r="BL578" s="9"/>
      <c r="BM578" s="9"/>
      <c r="BN578" s="9"/>
      <c r="BO578" s="9"/>
      <c r="BP578" s="9"/>
      <c r="BQ578" s="9"/>
      <c r="BR578" s="9"/>
      <c r="BS578" s="9"/>
      <c r="BT578" s="9"/>
      <c r="BU578" s="9"/>
      <c r="BV578" s="9"/>
      <c r="BW578" s="9"/>
      <c r="BX578" s="9"/>
      <c r="BY578" s="9"/>
      <c r="BZ578" s="9"/>
      <c r="CA578" s="9"/>
      <c r="CB578" s="9"/>
      <c r="CC578" s="9"/>
      <c r="CD578" s="9"/>
      <c r="CE578" s="9"/>
      <c r="CF578" s="9"/>
      <c r="CG578" s="9"/>
      <c r="CH578" s="9"/>
      <c r="CI578" s="9"/>
      <c r="CJ578" s="9"/>
      <c r="CK578" s="9"/>
      <c r="CL578" s="9"/>
      <c r="CM578" s="9"/>
      <c r="CN578" s="9"/>
      <c r="CO578" s="9"/>
      <c r="CP578" s="9"/>
      <c r="CQ578" s="9"/>
      <c r="CR578" s="9"/>
      <c r="CS578" s="9"/>
      <c r="CT578" s="9"/>
      <c r="CU578" s="9"/>
      <c r="CV578" s="9"/>
      <c r="CW578" s="9"/>
      <c r="CX578" s="9"/>
      <c r="CY578" s="9"/>
      <c r="CZ578" s="9"/>
      <c r="DA578" s="9"/>
      <c r="DB578" s="9"/>
      <c r="DC578" s="9"/>
      <c r="DD578" s="9"/>
      <c r="DE578" s="9"/>
      <c r="DF578" s="9"/>
    </row>
    <row r="579" spans="1:110" ht="16.5" customHeight="1" x14ac:dyDescent="0.4">
      <c r="A579" s="11"/>
      <c r="B579" s="10"/>
      <c r="C579" s="33" t="s">
        <v>1152</v>
      </c>
      <c r="D579" s="34" t="s">
        <v>919</v>
      </c>
      <c r="E579" s="19">
        <v>0</v>
      </c>
      <c r="F579" s="19">
        <v>3770.25</v>
      </c>
      <c r="G579" s="19">
        <v>1750</v>
      </c>
      <c r="H579" s="18">
        <v>2020.25</v>
      </c>
      <c r="I579" s="31" t="s">
        <v>858</v>
      </c>
      <c r="J579" s="3">
        <v>516</v>
      </c>
      <c r="K579" s="31" t="s">
        <v>19</v>
      </c>
      <c r="L579" s="8"/>
      <c r="M579" s="8" t="str">
        <f t="shared" si="21"/>
        <v/>
      </c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  <c r="BF579" s="9"/>
      <c r="BG579" s="9"/>
      <c r="BH579" s="9"/>
      <c r="BI579" s="9"/>
      <c r="BJ579" s="9"/>
      <c r="BK579" s="9"/>
      <c r="BL579" s="9"/>
      <c r="BM579" s="9"/>
      <c r="BN579" s="9"/>
      <c r="BO579" s="9"/>
      <c r="BP579" s="9"/>
      <c r="BQ579" s="9"/>
      <c r="BR579" s="9"/>
      <c r="BS579" s="9"/>
      <c r="BT579" s="9"/>
      <c r="BU579" s="9"/>
      <c r="BV579" s="9"/>
      <c r="BW579" s="9"/>
      <c r="BX579" s="9"/>
      <c r="BY579" s="9"/>
      <c r="BZ579" s="9"/>
      <c r="CA579" s="9"/>
      <c r="CB579" s="9"/>
      <c r="CC579" s="9"/>
      <c r="CD579" s="9"/>
      <c r="CE579" s="9"/>
      <c r="CF579" s="9"/>
      <c r="CG579" s="9"/>
      <c r="CH579" s="9"/>
      <c r="CI579" s="9"/>
      <c r="CJ579" s="9"/>
      <c r="CK579" s="9"/>
      <c r="CL579" s="9"/>
      <c r="CM579" s="9"/>
      <c r="CN579" s="9"/>
      <c r="CO579" s="9"/>
      <c r="CP579" s="9"/>
      <c r="CQ579" s="9"/>
      <c r="CR579" s="9"/>
      <c r="CS579" s="9"/>
      <c r="CT579" s="9"/>
      <c r="CU579" s="9"/>
      <c r="CV579" s="9"/>
      <c r="CW579" s="9"/>
      <c r="CX579" s="9"/>
      <c r="CY579" s="9"/>
      <c r="CZ579" s="9"/>
      <c r="DA579" s="9"/>
      <c r="DB579" s="9"/>
      <c r="DC579" s="9"/>
      <c r="DD579" s="9"/>
      <c r="DE579" s="9"/>
      <c r="DF579" s="9"/>
    </row>
    <row r="580" spans="1:110" ht="16.5" customHeight="1" x14ac:dyDescent="0.4">
      <c r="A580" s="11"/>
      <c r="B580" s="10"/>
      <c r="C580" s="33" t="s">
        <v>1153</v>
      </c>
      <c r="D580" s="34" t="s">
        <v>923</v>
      </c>
      <c r="E580" s="19">
        <v>0</v>
      </c>
      <c r="F580" s="19">
        <v>18135.3</v>
      </c>
      <c r="G580" s="19">
        <v>0</v>
      </c>
      <c r="H580" s="18">
        <v>18135.3</v>
      </c>
      <c r="I580" s="31" t="s">
        <v>858</v>
      </c>
      <c r="J580" s="3">
        <v>517</v>
      </c>
      <c r="K580" s="31" t="s">
        <v>19</v>
      </c>
      <c r="L580" s="8"/>
      <c r="M580" s="8" t="str">
        <f t="shared" si="21"/>
        <v/>
      </c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  <c r="BF580" s="9"/>
      <c r="BG580" s="9"/>
      <c r="BH580" s="9"/>
      <c r="BI580" s="9"/>
      <c r="BJ580" s="9"/>
      <c r="BK580" s="9"/>
      <c r="BL580" s="9"/>
      <c r="BM580" s="9"/>
      <c r="BN580" s="9"/>
      <c r="BO580" s="9"/>
      <c r="BP580" s="9"/>
      <c r="BQ580" s="9"/>
      <c r="BR580" s="9"/>
      <c r="BS580" s="9"/>
      <c r="BT580" s="9"/>
      <c r="BU580" s="9"/>
      <c r="BV580" s="9"/>
      <c r="BW580" s="9"/>
      <c r="BX580" s="9"/>
      <c r="BY580" s="9"/>
      <c r="BZ580" s="9"/>
      <c r="CA580" s="9"/>
      <c r="CB580" s="9"/>
      <c r="CC580" s="9"/>
      <c r="CD580" s="9"/>
      <c r="CE580" s="9"/>
      <c r="CF580" s="9"/>
      <c r="CG580" s="9"/>
      <c r="CH580" s="9"/>
      <c r="CI580" s="9"/>
      <c r="CJ580" s="9"/>
      <c r="CK580" s="9"/>
      <c r="CL580" s="9"/>
      <c r="CM580" s="9"/>
      <c r="CN580" s="9"/>
      <c r="CO580" s="9"/>
      <c r="CP580" s="9"/>
      <c r="CQ580" s="9"/>
      <c r="CR580" s="9"/>
      <c r="CS580" s="9"/>
      <c r="CT580" s="9"/>
      <c r="CU580" s="9"/>
      <c r="CV580" s="9"/>
      <c r="CW580" s="9"/>
      <c r="CX580" s="9"/>
      <c r="CY580" s="9"/>
      <c r="CZ580" s="9"/>
      <c r="DA580" s="9"/>
      <c r="DB580" s="9"/>
      <c r="DC580" s="9"/>
      <c r="DD580" s="9"/>
      <c r="DE580" s="9"/>
      <c r="DF580" s="9"/>
    </row>
    <row r="581" spans="1:110" ht="16.5" customHeight="1" x14ac:dyDescent="0.4">
      <c r="A581" s="11"/>
      <c r="B581" s="10"/>
      <c r="C581" s="33" t="s">
        <v>1154</v>
      </c>
      <c r="D581" s="34" t="s">
        <v>927</v>
      </c>
      <c r="E581" s="19">
        <v>0</v>
      </c>
      <c r="F581" s="19">
        <v>126</v>
      </c>
      <c r="G581" s="19">
        <v>0</v>
      </c>
      <c r="H581" s="18">
        <v>126</v>
      </c>
      <c r="I581" s="31" t="s">
        <v>858</v>
      </c>
      <c r="J581" s="3">
        <v>518</v>
      </c>
      <c r="K581" s="31" t="s">
        <v>19</v>
      </c>
      <c r="L581" s="8"/>
      <c r="M581" s="8" t="str">
        <f t="shared" si="21"/>
        <v/>
      </c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  <c r="BF581" s="9"/>
      <c r="BG581" s="9"/>
      <c r="BH581" s="9"/>
      <c r="BI581" s="9"/>
      <c r="BJ581" s="9"/>
      <c r="BK581" s="9"/>
      <c r="BL581" s="9"/>
      <c r="BM581" s="9"/>
      <c r="BN581" s="9"/>
      <c r="BO581" s="9"/>
      <c r="BP581" s="9"/>
      <c r="BQ581" s="9"/>
      <c r="BR581" s="9"/>
      <c r="BS581" s="9"/>
      <c r="BT581" s="9"/>
      <c r="BU581" s="9"/>
      <c r="BV581" s="9"/>
      <c r="BW581" s="9"/>
      <c r="BX581" s="9"/>
      <c r="BY581" s="9"/>
      <c r="BZ581" s="9"/>
      <c r="CA581" s="9"/>
      <c r="CB581" s="9"/>
      <c r="CC581" s="9"/>
      <c r="CD581" s="9"/>
      <c r="CE581" s="9"/>
      <c r="CF581" s="9"/>
      <c r="CG581" s="9"/>
      <c r="CH581" s="9"/>
      <c r="CI581" s="9"/>
      <c r="CJ581" s="9"/>
      <c r="CK581" s="9"/>
      <c r="CL581" s="9"/>
      <c r="CM581" s="9"/>
      <c r="CN581" s="9"/>
      <c r="CO581" s="9"/>
      <c r="CP581" s="9"/>
      <c r="CQ581" s="9"/>
      <c r="CR581" s="9"/>
      <c r="CS581" s="9"/>
      <c r="CT581" s="9"/>
      <c r="CU581" s="9"/>
      <c r="CV581" s="9"/>
      <c r="CW581" s="9"/>
      <c r="CX581" s="9"/>
      <c r="CY581" s="9"/>
      <c r="CZ581" s="9"/>
      <c r="DA581" s="9"/>
      <c r="DB581" s="9"/>
      <c r="DC581" s="9"/>
      <c r="DD581" s="9"/>
      <c r="DE581" s="9"/>
      <c r="DF581" s="9"/>
    </row>
    <row r="582" spans="1:110" ht="16.5" customHeight="1" x14ac:dyDescent="0.4">
      <c r="A582" s="11"/>
      <c r="B582" s="10"/>
      <c r="C582" s="33" t="s">
        <v>1155</v>
      </c>
      <c r="D582" s="34" t="s">
        <v>935</v>
      </c>
      <c r="E582" s="19">
        <v>0</v>
      </c>
      <c r="F582" s="19">
        <v>1716.73</v>
      </c>
      <c r="G582" s="19">
        <v>0</v>
      </c>
      <c r="H582" s="18">
        <v>1716.73</v>
      </c>
      <c r="I582" s="31" t="s">
        <v>858</v>
      </c>
      <c r="J582" s="3">
        <v>519</v>
      </c>
      <c r="K582" s="31" t="s">
        <v>19</v>
      </c>
      <c r="L582" s="8"/>
      <c r="M582" s="8" t="str">
        <f t="shared" si="21"/>
        <v/>
      </c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9"/>
      <c r="AR582" s="9"/>
      <c r="AS582" s="9"/>
      <c r="AT582" s="9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  <c r="BF582" s="9"/>
      <c r="BG582" s="9"/>
      <c r="BH582" s="9"/>
      <c r="BI582" s="9"/>
      <c r="BJ582" s="9"/>
      <c r="BK582" s="9"/>
      <c r="BL582" s="9"/>
      <c r="BM582" s="9"/>
      <c r="BN582" s="9"/>
      <c r="BO582" s="9"/>
      <c r="BP582" s="9"/>
      <c r="BQ582" s="9"/>
      <c r="BR582" s="9"/>
      <c r="BS582" s="9"/>
      <c r="BT582" s="9"/>
      <c r="BU582" s="9"/>
      <c r="BV582" s="9"/>
      <c r="BW582" s="9"/>
      <c r="BX582" s="9"/>
      <c r="BY582" s="9"/>
      <c r="BZ582" s="9"/>
      <c r="CA582" s="9"/>
      <c r="CB582" s="9"/>
      <c r="CC582" s="9"/>
      <c r="CD582" s="9"/>
      <c r="CE582" s="9"/>
      <c r="CF582" s="9"/>
      <c r="CG582" s="9"/>
      <c r="CH582" s="9"/>
      <c r="CI582" s="9"/>
      <c r="CJ582" s="9"/>
      <c r="CK582" s="9"/>
      <c r="CL582" s="9"/>
      <c r="CM582" s="9"/>
      <c r="CN582" s="9"/>
      <c r="CO582" s="9"/>
      <c r="CP582" s="9"/>
      <c r="CQ582" s="9"/>
      <c r="CR582" s="9"/>
      <c r="CS582" s="9"/>
      <c r="CT582" s="9"/>
      <c r="CU582" s="9"/>
      <c r="CV582" s="9"/>
      <c r="CW582" s="9"/>
      <c r="CX582" s="9"/>
      <c r="CY582" s="9"/>
      <c r="CZ582" s="9"/>
      <c r="DA582" s="9"/>
      <c r="DB582" s="9"/>
      <c r="DC582" s="9"/>
      <c r="DD582" s="9"/>
      <c r="DE582" s="9"/>
      <c r="DF582" s="9"/>
    </row>
    <row r="583" spans="1:110" ht="16.5" customHeight="1" x14ac:dyDescent="0.4">
      <c r="A583" s="11"/>
      <c r="B583" s="10"/>
      <c r="C583" s="33" t="s">
        <v>1156</v>
      </c>
      <c r="D583" s="34" t="s">
        <v>937</v>
      </c>
      <c r="E583" s="19">
        <v>0</v>
      </c>
      <c r="F583" s="19">
        <v>596.70000000000005</v>
      </c>
      <c r="G583" s="19">
        <v>0</v>
      </c>
      <c r="H583" s="18">
        <v>596.70000000000005</v>
      </c>
      <c r="I583" s="31" t="s">
        <v>858</v>
      </c>
      <c r="J583" s="3">
        <v>520</v>
      </c>
      <c r="K583" s="31" t="s">
        <v>19</v>
      </c>
      <c r="L583" s="8"/>
      <c r="M583" s="8" t="str">
        <f t="shared" si="21"/>
        <v/>
      </c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9"/>
      <c r="AR583" s="9"/>
      <c r="AS583" s="9"/>
      <c r="AT583" s="9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  <c r="BF583" s="9"/>
      <c r="BG583" s="9"/>
      <c r="BH583" s="9"/>
      <c r="BI583" s="9"/>
      <c r="BJ583" s="9"/>
      <c r="BK583" s="9"/>
      <c r="BL583" s="9"/>
      <c r="BM583" s="9"/>
      <c r="BN583" s="9"/>
      <c r="BO583" s="9"/>
      <c r="BP583" s="9"/>
      <c r="BQ583" s="9"/>
      <c r="BR583" s="9"/>
      <c r="BS583" s="9"/>
      <c r="BT583" s="9"/>
      <c r="BU583" s="9"/>
      <c r="BV583" s="9"/>
      <c r="BW583" s="9"/>
      <c r="BX583" s="9"/>
      <c r="BY583" s="9"/>
      <c r="BZ583" s="9"/>
      <c r="CA583" s="9"/>
      <c r="CB583" s="9"/>
      <c r="CC583" s="9"/>
      <c r="CD583" s="9"/>
      <c r="CE583" s="9"/>
      <c r="CF583" s="9"/>
      <c r="CG583" s="9"/>
      <c r="CH583" s="9"/>
      <c r="CI583" s="9"/>
      <c r="CJ583" s="9"/>
      <c r="CK583" s="9"/>
      <c r="CL583" s="9"/>
      <c r="CM583" s="9"/>
      <c r="CN583" s="9"/>
      <c r="CO583" s="9"/>
      <c r="CP583" s="9"/>
      <c r="CQ583" s="9"/>
      <c r="CR583" s="9"/>
      <c r="CS583" s="9"/>
      <c r="CT583" s="9"/>
      <c r="CU583" s="9"/>
      <c r="CV583" s="9"/>
      <c r="CW583" s="9"/>
      <c r="CX583" s="9"/>
      <c r="CY583" s="9"/>
      <c r="CZ583" s="9"/>
      <c r="DA583" s="9"/>
      <c r="DB583" s="9"/>
      <c r="DC583" s="9"/>
      <c r="DD583" s="9"/>
      <c r="DE583" s="9"/>
      <c r="DF583" s="9"/>
    </row>
    <row r="584" spans="1:110" ht="16.5" customHeight="1" x14ac:dyDescent="0.4">
      <c r="A584" s="11"/>
      <c r="B584" s="10"/>
      <c r="C584" s="33" t="s">
        <v>1157</v>
      </c>
      <c r="D584" s="34" t="s">
        <v>941</v>
      </c>
      <c r="E584" s="19">
        <v>0</v>
      </c>
      <c r="F584" s="19">
        <v>8015.09</v>
      </c>
      <c r="G584" s="19">
        <v>0</v>
      </c>
      <c r="H584" s="18">
        <v>8015.09</v>
      </c>
      <c r="I584" s="31" t="s">
        <v>858</v>
      </c>
      <c r="J584" s="3">
        <v>521</v>
      </c>
      <c r="K584" s="31" t="s">
        <v>19</v>
      </c>
      <c r="L584" s="8"/>
      <c r="M584" s="8" t="str">
        <f t="shared" si="21"/>
        <v/>
      </c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9"/>
      <c r="AR584" s="9"/>
      <c r="AS584" s="9"/>
      <c r="AT584" s="9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  <c r="BF584" s="9"/>
      <c r="BG584" s="9"/>
      <c r="BH584" s="9"/>
      <c r="BI584" s="9"/>
      <c r="BJ584" s="9"/>
      <c r="BK584" s="9"/>
      <c r="BL584" s="9"/>
      <c r="BM584" s="9"/>
      <c r="BN584" s="9"/>
      <c r="BO584" s="9"/>
      <c r="BP584" s="9"/>
      <c r="BQ584" s="9"/>
      <c r="BR584" s="9"/>
      <c r="BS584" s="9"/>
      <c r="BT584" s="9"/>
      <c r="BU584" s="9"/>
      <c r="BV584" s="9"/>
      <c r="BW584" s="9"/>
      <c r="BX584" s="9"/>
      <c r="BY584" s="9"/>
      <c r="BZ584" s="9"/>
      <c r="CA584" s="9"/>
      <c r="CB584" s="9"/>
      <c r="CC584" s="9"/>
      <c r="CD584" s="9"/>
      <c r="CE584" s="9"/>
      <c r="CF584" s="9"/>
      <c r="CG584" s="9"/>
      <c r="CH584" s="9"/>
      <c r="CI584" s="9"/>
      <c r="CJ584" s="9"/>
      <c r="CK584" s="9"/>
      <c r="CL584" s="9"/>
      <c r="CM584" s="9"/>
      <c r="CN584" s="9"/>
      <c r="CO584" s="9"/>
      <c r="CP584" s="9"/>
      <c r="CQ584" s="9"/>
      <c r="CR584" s="9"/>
      <c r="CS584" s="9"/>
      <c r="CT584" s="9"/>
      <c r="CU584" s="9"/>
      <c r="CV584" s="9"/>
      <c r="CW584" s="9"/>
      <c r="CX584" s="9"/>
      <c r="CY584" s="9"/>
      <c r="CZ584" s="9"/>
      <c r="DA584" s="9"/>
      <c r="DB584" s="9"/>
      <c r="DC584" s="9"/>
      <c r="DD584" s="9"/>
      <c r="DE584" s="9"/>
      <c r="DF584" s="9"/>
    </row>
    <row r="585" spans="1:110" ht="16.5" customHeight="1" x14ac:dyDescent="0.4">
      <c r="A585" s="11"/>
      <c r="B585" s="10"/>
      <c r="C585" s="33" t="s">
        <v>1158</v>
      </c>
      <c r="D585" s="34" t="s">
        <v>945</v>
      </c>
      <c r="E585" s="19">
        <v>0</v>
      </c>
      <c r="F585" s="19">
        <v>41511.370000000003</v>
      </c>
      <c r="G585" s="19">
        <v>26270.92</v>
      </c>
      <c r="H585" s="18">
        <v>15240.45</v>
      </c>
      <c r="I585" s="31" t="s">
        <v>858</v>
      </c>
      <c r="J585" s="3">
        <v>522</v>
      </c>
      <c r="K585" s="31" t="s">
        <v>19</v>
      </c>
      <c r="L585" s="8"/>
      <c r="M585" s="8" t="str">
        <f t="shared" si="21"/>
        <v/>
      </c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  <c r="BF585" s="9"/>
      <c r="BG585" s="9"/>
      <c r="BH585" s="9"/>
      <c r="BI585" s="9"/>
      <c r="BJ585" s="9"/>
      <c r="BK585" s="9"/>
      <c r="BL585" s="9"/>
      <c r="BM585" s="9"/>
      <c r="BN585" s="9"/>
      <c r="BO585" s="9"/>
      <c r="BP585" s="9"/>
      <c r="BQ585" s="9"/>
      <c r="BR585" s="9"/>
      <c r="BS585" s="9"/>
      <c r="BT585" s="9"/>
      <c r="BU585" s="9"/>
      <c r="BV585" s="9"/>
      <c r="BW585" s="9"/>
      <c r="BX585" s="9"/>
      <c r="BY585" s="9"/>
      <c r="BZ585" s="9"/>
      <c r="CA585" s="9"/>
      <c r="CB585" s="9"/>
      <c r="CC585" s="9"/>
      <c r="CD585" s="9"/>
      <c r="CE585" s="9"/>
      <c r="CF585" s="9"/>
      <c r="CG585" s="9"/>
      <c r="CH585" s="9"/>
      <c r="CI585" s="9"/>
      <c r="CJ585" s="9"/>
      <c r="CK585" s="9"/>
      <c r="CL585" s="9"/>
      <c r="CM585" s="9"/>
      <c r="CN585" s="9"/>
      <c r="CO585" s="9"/>
      <c r="CP585" s="9"/>
      <c r="CQ585" s="9"/>
      <c r="CR585" s="9"/>
      <c r="CS585" s="9"/>
      <c r="CT585" s="9"/>
      <c r="CU585" s="9"/>
      <c r="CV585" s="9"/>
      <c r="CW585" s="9"/>
      <c r="CX585" s="9"/>
      <c r="CY585" s="9"/>
      <c r="CZ585" s="9"/>
      <c r="DA585" s="9"/>
      <c r="DB585" s="9"/>
      <c r="DC585" s="9"/>
      <c r="DD585" s="9"/>
      <c r="DE585" s="9"/>
      <c r="DF585" s="9"/>
    </row>
    <row r="586" spans="1:110" ht="16.5" customHeight="1" x14ac:dyDescent="0.4">
      <c r="A586" s="11"/>
      <c r="B586" s="10"/>
      <c r="C586" s="33" t="s">
        <v>1159</v>
      </c>
      <c r="D586" s="34" t="s">
        <v>947</v>
      </c>
      <c r="E586" s="19">
        <v>0</v>
      </c>
      <c r="F586" s="19">
        <v>400</v>
      </c>
      <c r="G586" s="19">
        <v>0</v>
      </c>
      <c r="H586" s="18">
        <v>400</v>
      </c>
      <c r="I586" s="31" t="s">
        <v>858</v>
      </c>
      <c r="J586" s="3">
        <v>523</v>
      </c>
      <c r="K586" s="31" t="s">
        <v>19</v>
      </c>
      <c r="L586" s="8"/>
      <c r="M586" s="8" t="str">
        <f t="shared" si="21"/>
        <v/>
      </c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  <c r="BF586" s="9"/>
      <c r="BG586" s="9"/>
      <c r="BH586" s="9"/>
      <c r="BI586" s="9"/>
      <c r="BJ586" s="9"/>
      <c r="BK586" s="9"/>
      <c r="BL586" s="9"/>
      <c r="BM586" s="9"/>
      <c r="BN586" s="9"/>
      <c r="BO586" s="9"/>
      <c r="BP586" s="9"/>
      <c r="BQ586" s="9"/>
      <c r="BR586" s="9"/>
      <c r="BS586" s="9"/>
      <c r="BT586" s="9"/>
      <c r="BU586" s="9"/>
      <c r="BV586" s="9"/>
      <c r="BW586" s="9"/>
      <c r="BX586" s="9"/>
      <c r="BY586" s="9"/>
      <c r="BZ586" s="9"/>
      <c r="CA586" s="9"/>
      <c r="CB586" s="9"/>
      <c r="CC586" s="9"/>
      <c r="CD586" s="9"/>
      <c r="CE586" s="9"/>
      <c r="CF586" s="9"/>
      <c r="CG586" s="9"/>
      <c r="CH586" s="9"/>
      <c r="CI586" s="9"/>
      <c r="CJ586" s="9"/>
      <c r="CK586" s="9"/>
      <c r="CL586" s="9"/>
      <c r="CM586" s="9"/>
      <c r="CN586" s="9"/>
      <c r="CO586" s="9"/>
      <c r="CP586" s="9"/>
      <c r="CQ586" s="9"/>
      <c r="CR586" s="9"/>
      <c r="CS586" s="9"/>
      <c r="CT586" s="9"/>
      <c r="CU586" s="9"/>
      <c r="CV586" s="9"/>
      <c r="CW586" s="9"/>
      <c r="CX586" s="9"/>
      <c r="CY586" s="9"/>
      <c r="CZ586" s="9"/>
      <c r="DA586" s="9"/>
      <c r="DB586" s="9"/>
      <c r="DC586" s="9"/>
      <c r="DD586" s="9"/>
      <c r="DE586" s="9"/>
      <c r="DF586" s="9"/>
    </row>
    <row r="587" spans="1:110" ht="16.5" customHeight="1" x14ac:dyDescent="0.4">
      <c r="A587" s="11"/>
      <c r="B587" s="10"/>
      <c r="C587" s="33" t="s">
        <v>1160</v>
      </c>
      <c r="D587" s="34" t="s">
        <v>961</v>
      </c>
      <c r="E587" s="19">
        <v>0</v>
      </c>
      <c r="F587" s="19">
        <v>9.6999999999999993</v>
      </c>
      <c r="G587" s="19">
        <v>0</v>
      </c>
      <c r="H587" s="18">
        <v>9.6999999999999993</v>
      </c>
      <c r="I587" s="31" t="s">
        <v>858</v>
      </c>
      <c r="J587" s="3">
        <v>524</v>
      </c>
      <c r="K587" s="31" t="s">
        <v>19</v>
      </c>
      <c r="L587" s="8"/>
      <c r="M587" s="8" t="str">
        <f t="shared" si="21"/>
        <v/>
      </c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  <c r="BF587" s="9"/>
      <c r="BG587" s="9"/>
      <c r="BH587" s="9"/>
      <c r="BI587" s="9"/>
      <c r="BJ587" s="9"/>
      <c r="BK587" s="9"/>
      <c r="BL587" s="9"/>
      <c r="BM587" s="9"/>
      <c r="BN587" s="9"/>
      <c r="BO587" s="9"/>
      <c r="BP587" s="9"/>
      <c r="BQ587" s="9"/>
      <c r="BR587" s="9"/>
      <c r="BS587" s="9"/>
      <c r="BT587" s="9"/>
      <c r="BU587" s="9"/>
      <c r="BV587" s="9"/>
      <c r="BW587" s="9"/>
      <c r="BX587" s="9"/>
      <c r="BY587" s="9"/>
      <c r="BZ587" s="9"/>
      <c r="CA587" s="9"/>
      <c r="CB587" s="9"/>
      <c r="CC587" s="9"/>
      <c r="CD587" s="9"/>
      <c r="CE587" s="9"/>
      <c r="CF587" s="9"/>
      <c r="CG587" s="9"/>
      <c r="CH587" s="9"/>
      <c r="CI587" s="9"/>
      <c r="CJ587" s="9"/>
      <c r="CK587" s="9"/>
      <c r="CL587" s="9"/>
      <c r="CM587" s="9"/>
      <c r="CN587" s="9"/>
      <c r="CO587" s="9"/>
      <c r="CP587" s="9"/>
      <c r="CQ587" s="9"/>
      <c r="CR587" s="9"/>
      <c r="CS587" s="9"/>
      <c r="CT587" s="9"/>
      <c r="CU587" s="9"/>
      <c r="CV587" s="9"/>
      <c r="CW587" s="9"/>
      <c r="CX587" s="9"/>
      <c r="CY587" s="9"/>
      <c r="CZ587" s="9"/>
      <c r="DA587" s="9"/>
      <c r="DB587" s="9"/>
      <c r="DC587" s="9"/>
      <c r="DD587" s="9"/>
      <c r="DE587" s="9"/>
      <c r="DF587" s="9"/>
    </row>
    <row r="588" spans="1:110" ht="16.5" customHeight="1" x14ac:dyDescent="0.4">
      <c r="A588" s="11"/>
      <c r="B588" s="10"/>
      <c r="C588" s="33" t="s">
        <v>1161</v>
      </c>
      <c r="D588" s="34" t="s">
        <v>971</v>
      </c>
      <c r="E588" s="19">
        <v>0</v>
      </c>
      <c r="F588" s="19">
        <v>0</v>
      </c>
      <c r="G588" s="19">
        <v>13.64</v>
      </c>
      <c r="H588" s="18">
        <v>-13.64</v>
      </c>
      <c r="I588" s="31" t="s">
        <v>858</v>
      </c>
      <c r="J588" s="3">
        <v>525</v>
      </c>
      <c r="K588" s="31" t="s">
        <v>19</v>
      </c>
      <c r="L588" s="8"/>
      <c r="M588" s="8" t="str">
        <f t="shared" si="21"/>
        <v/>
      </c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  <c r="BF588" s="9"/>
      <c r="BG588" s="9"/>
      <c r="BH588" s="9"/>
      <c r="BI588" s="9"/>
      <c r="BJ588" s="9"/>
      <c r="BK588" s="9"/>
      <c r="BL588" s="9"/>
      <c r="BM588" s="9"/>
      <c r="BN588" s="9"/>
      <c r="BO588" s="9"/>
      <c r="BP588" s="9"/>
      <c r="BQ588" s="9"/>
      <c r="BR588" s="9"/>
      <c r="BS588" s="9"/>
      <c r="BT588" s="9"/>
      <c r="BU588" s="9"/>
      <c r="BV588" s="9"/>
      <c r="BW588" s="9"/>
      <c r="BX588" s="9"/>
      <c r="BY588" s="9"/>
      <c r="BZ588" s="9"/>
      <c r="CA588" s="9"/>
      <c r="CB588" s="9"/>
      <c r="CC588" s="9"/>
      <c r="CD588" s="9"/>
      <c r="CE588" s="9"/>
      <c r="CF588" s="9"/>
      <c r="CG588" s="9"/>
      <c r="CH588" s="9"/>
      <c r="CI588" s="9"/>
      <c r="CJ588" s="9"/>
      <c r="CK588" s="9"/>
      <c r="CL588" s="9"/>
      <c r="CM588" s="9"/>
      <c r="CN588" s="9"/>
      <c r="CO588" s="9"/>
      <c r="CP588" s="9"/>
      <c r="CQ588" s="9"/>
      <c r="CR588" s="9"/>
      <c r="CS588" s="9"/>
      <c r="CT588" s="9"/>
      <c r="CU588" s="9"/>
      <c r="CV588" s="9"/>
      <c r="CW588" s="9"/>
      <c r="CX588" s="9"/>
      <c r="CY588" s="9"/>
      <c r="CZ588" s="9"/>
      <c r="DA588" s="9"/>
      <c r="DB588" s="9"/>
      <c r="DC588" s="9"/>
      <c r="DD588" s="9"/>
      <c r="DE588" s="9"/>
      <c r="DF588" s="9"/>
    </row>
    <row r="589" spans="1:110" ht="16.5" customHeight="1" x14ac:dyDescent="0.4">
      <c r="A589" s="11"/>
      <c r="B589" s="10"/>
      <c r="C589" s="33" t="s">
        <v>1162</v>
      </c>
      <c r="D589" s="34" t="s">
        <v>1163</v>
      </c>
      <c r="E589" s="19">
        <v>0</v>
      </c>
      <c r="F589" s="19">
        <v>116500</v>
      </c>
      <c r="G589" s="19">
        <v>0</v>
      </c>
      <c r="H589" s="18">
        <v>116500</v>
      </c>
      <c r="I589" s="31" t="s">
        <v>858</v>
      </c>
      <c r="J589" s="3">
        <v>526</v>
      </c>
      <c r="K589" s="31" t="s">
        <v>19</v>
      </c>
      <c r="L589" s="8"/>
      <c r="M589" s="8" t="str">
        <f t="shared" si="21"/>
        <v/>
      </c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  <c r="BF589" s="9"/>
      <c r="BG589" s="9"/>
      <c r="BH589" s="9"/>
      <c r="BI589" s="9"/>
      <c r="BJ589" s="9"/>
      <c r="BK589" s="9"/>
      <c r="BL589" s="9"/>
      <c r="BM589" s="9"/>
      <c r="BN589" s="9"/>
      <c r="BO589" s="9"/>
      <c r="BP589" s="9"/>
      <c r="BQ589" s="9"/>
      <c r="BR589" s="9"/>
      <c r="BS589" s="9"/>
      <c r="BT589" s="9"/>
      <c r="BU589" s="9"/>
      <c r="BV589" s="9"/>
      <c r="BW589" s="9"/>
      <c r="BX589" s="9"/>
      <c r="BY589" s="9"/>
      <c r="BZ589" s="9"/>
      <c r="CA589" s="9"/>
      <c r="CB589" s="9"/>
      <c r="CC589" s="9"/>
      <c r="CD589" s="9"/>
      <c r="CE589" s="9"/>
      <c r="CF589" s="9"/>
      <c r="CG589" s="9"/>
      <c r="CH589" s="9"/>
      <c r="CI589" s="9"/>
      <c r="CJ589" s="9"/>
      <c r="CK589" s="9"/>
      <c r="CL589" s="9"/>
      <c r="CM589" s="9"/>
      <c r="CN589" s="9"/>
      <c r="CO589" s="9"/>
      <c r="CP589" s="9"/>
      <c r="CQ589" s="9"/>
      <c r="CR589" s="9"/>
      <c r="CS589" s="9"/>
      <c r="CT589" s="9"/>
      <c r="CU589" s="9"/>
      <c r="CV589" s="9"/>
      <c r="CW589" s="9"/>
      <c r="CX589" s="9"/>
      <c r="CY589" s="9"/>
      <c r="CZ589" s="9"/>
      <c r="DA589" s="9"/>
      <c r="DB589" s="9"/>
      <c r="DC589" s="9"/>
      <c r="DD589" s="9"/>
      <c r="DE589" s="9"/>
      <c r="DF589" s="9"/>
    </row>
    <row r="590" spans="1:110" ht="16.5" customHeight="1" x14ac:dyDescent="0.4">
      <c r="A590" s="11"/>
      <c r="B590" s="34" t="s">
        <v>986</v>
      </c>
      <c r="C590" s="12"/>
      <c r="D590" s="10"/>
      <c r="E590" s="19">
        <v>0</v>
      </c>
      <c r="F590" s="19">
        <v>307755.89</v>
      </c>
      <c r="G590" s="19">
        <v>28326.16</v>
      </c>
      <c r="H590" s="18">
        <v>279429.73</v>
      </c>
      <c r="I590" s="31" t="s">
        <v>858</v>
      </c>
      <c r="J590" s="3">
        <v>526.5</v>
      </c>
      <c r="K590" s="31" t="s">
        <v>25</v>
      </c>
      <c r="L590" s="8"/>
      <c r="M590" s="35" t="s">
        <v>858</v>
      </c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  <c r="BF590" s="9"/>
      <c r="BG590" s="9"/>
      <c r="BH590" s="9"/>
      <c r="BI590" s="9"/>
      <c r="BJ590" s="9"/>
      <c r="BK590" s="9"/>
      <c r="BL590" s="9"/>
      <c r="BM590" s="9"/>
      <c r="BN590" s="9"/>
      <c r="BO590" s="9"/>
      <c r="BP590" s="9"/>
      <c r="BQ590" s="9"/>
      <c r="BR590" s="9"/>
      <c r="BS590" s="9"/>
      <c r="BT590" s="9"/>
      <c r="BU590" s="9"/>
      <c r="BV590" s="9"/>
      <c r="BW590" s="9"/>
      <c r="BX590" s="9"/>
      <c r="BY590" s="9"/>
      <c r="BZ590" s="9"/>
      <c r="CA590" s="9"/>
      <c r="CB590" s="9"/>
      <c r="CC590" s="9"/>
      <c r="CD590" s="9"/>
      <c r="CE590" s="9"/>
      <c r="CF590" s="9"/>
      <c r="CG590" s="9"/>
      <c r="CH590" s="9"/>
      <c r="CI590" s="9"/>
      <c r="CJ590" s="9"/>
      <c r="CK590" s="9"/>
      <c r="CL590" s="9"/>
      <c r="CM590" s="9"/>
      <c r="CN590" s="9"/>
      <c r="CO590" s="9"/>
      <c r="CP590" s="9"/>
      <c r="CQ590" s="9"/>
      <c r="CR590" s="9"/>
      <c r="CS590" s="9"/>
      <c r="CT590" s="9"/>
      <c r="CU590" s="9"/>
      <c r="CV590" s="9"/>
      <c r="CW590" s="9"/>
      <c r="CX590" s="9"/>
      <c r="CY590" s="9"/>
      <c r="CZ590" s="9"/>
      <c r="DA590" s="9"/>
      <c r="DB590" s="9"/>
      <c r="DC590" s="9"/>
      <c r="DD590" s="9"/>
      <c r="DE590" s="9"/>
      <c r="DF590" s="9"/>
    </row>
    <row r="591" spans="1:110" ht="16.5" customHeight="1" x14ac:dyDescent="0.4">
      <c r="A591" s="32" t="s">
        <v>1165</v>
      </c>
      <c r="B591" s="34" t="s">
        <v>990</v>
      </c>
      <c r="C591" s="33" t="s">
        <v>1164</v>
      </c>
      <c r="D591" s="34" t="s">
        <v>988</v>
      </c>
      <c r="E591" s="19">
        <v>0</v>
      </c>
      <c r="F591" s="19">
        <v>15493.8</v>
      </c>
      <c r="G591" s="19">
        <v>0</v>
      </c>
      <c r="H591" s="18">
        <v>15493.8</v>
      </c>
      <c r="I591" s="31" t="s">
        <v>858</v>
      </c>
      <c r="J591" s="3">
        <v>527</v>
      </c>
      <c r="K591" s="31" t="s">
        <v>19</v>
      </c>
      <c r="L591" s="8"/>
      <c r="M591" s="8" t="str">
        <f>IF(AND(I590:I1258="A",K590:K1258="T"),"A",IF(AND(I590:I1258="P",K590:K1258="T"),"P",IF(AND(I590:I1258="C",K590:K1258="T"),"C",IF(AND(I590:I1258="R",K590:K1258="T"),"R",""))))</f>
        <v/>
      </c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9"/>
      <c r="AR591" s="9"/>
      <c r="AS591" s="9"/>
      <c r="AT591" s="9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  <c r="BF591" s="9"/>
      <c r="BG591" s="9"/>
      <c r="BH591" s="9"/>
      <c r="BI591" s="9"/>
      <c r="BJ591" s="9"/>
      <c r="BK591" s="9"/>
      <c r="BL591" s="9"/>
      <c r="BM591" s="9"/>
      <c r="BN591" s="9"/>
      <c r="BO591" s="9"/>
      <c r="BP591" s="9"/>
      <c r="BQ591" s="9"/>
      <c r="BR591" s="9"/>
      <c r="BS591" s="9"/>
      <c r="BT591" s="9"/>
      <c r="BU591" s="9"/>
      <c r="BV591" s="9"/>
      <c r="BW591" s="9"/>
      <c r="BX591" s="9"/>
      <c r="BY591" s="9"/>
      <c r="BZ591" s="9"/>
      <c r="CA591" s="9"/>
      <c r="CB591" s="9"/>
      <c r="CC591" s="9"/>
      <c r="CD591" s="9"/>
      <c r="CE591" s="9"/>
      <c r="CF591" s="9"/>
      <c r="CG591" s="9"/>
      <c r="CH591" s="9"/>
      <c r="CI591" s="9"/>
      <c r="CJ591" s="9"/>
      <c r="CK591" s="9"/>
      <c r="CL591" s="9"/>
      <c r="CM591" s="9"/>
      <c r="CN591" s="9"/>
      <c r="CO591" s="9"/>
      <c r="CP591" s="9"/>
      <c r="CQ591" s="9"/>
      <c r="CR591" s="9"/>
      <c r="CS591" s="9"/>
      <c r="CT591" s="9"/>
      <c r="CU591" s="9"/>
      <c r="CV591" s="9"/>
      <c r="CW591" s="9"/>
      <c r="CX591" s="9"/>
      <c r="CY591" s="9"/>
      <c r="CZ591" s="9"/>
      <c r="DA591" s="9"/>
      <c r="DB591" s="9"/>
      <c r="DC591" s="9"/>
      <c r="DD591" s="9"/>
      <c r="DE591" s="9"/>
      <c r="DF591" s="9"/>
    </row>
    <row r="592" spans="1:110" ht="16.5" customHeight="1" x14ac:dyDescent="0.4">
      <c r="A592" s="11"/>
      <c r="B592" s="10"/>
      <c r="C592" s="33" t="s">
        <v>1166</v>
      </c>
      <c r="D592" s="34" t="s">
        <v>992</v>
      </c>
      <c r="E592" s="19">
        <v>0</v>
      </c>
      <c r="F592" s="19">
        <v>15256.3</v>
      </c>
      <c r="G592" s="19">
        <v>0</v>
      </c>
      <c r="H592" s="18">
        <v>15256.3</v>
      </c>
      <c r="I592" s="31" t="s">
        <v>858</v>
      </c>
      <c r="J592" s="3">
        <v>528</v>
      </c>
      <c r="K592" s="31" t="s">
        <v>19</v>
      </c>
      <c r="L592" s="8"/>
      <c r="M592" s="8" t="str">
        <f>IF(AND(I591:I1259="A",K591:K1259="T"),"A",IF(AND(I591:I1259="P",K591:K1259="T"),"P",IF(AND(I591:I1259="C",K591:K1259="T"),"C",IF(AND(I591:I1259="R",K591:K1259="T"),"R",""))))</f>
        <v/>
      </c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  <c r="BF592" s="9"/>
      <c r="BG592" s="9"/>
      <c r="BH592" s="9"/>
      <c r="BI592" s="9"/>
      <c r="BJ592" s="9"/>
      <c r="BK592" s="9"/>
      <c r="BL592" s="9"/>
      <c r="BM592" s="9"/>
      <c r="BN592" s="9"/>
      <c r="BO592" s="9"/>
      <c r="BP592" s="9"/>
      <c r="BQ592" s="9"/>
      <c r="BR592" s="9"/>
      <c r="BS592" s="9"/>
      <c r="BT592" s="9"/>
      <c r="BU592" s="9"/>
      <c r="BV592" s="9"/>
      <c r="BW592" s="9"/>
      <c r="BX592" s="9"/>
      <c r="BY592" s="9"/>
      <c r="BZ592" s="9"/>
      <c r="CA592" s="9"/>
      <c r="CB592" s="9"/>
      <c r="CC592" s="9"/>
      <c r="CD592" s="9"/>
      <c r="CE592" s="9"/>
      <c r="CF592" s="9"/>
      <c r="CG592" s="9"/>
      <c r="CH592" s="9"/>
      <c r="CI592" s="9"/>
      <c r="CJ592" s="9"/>
      <c r="CK592" s="9"/>
      <c r="CL592" s="9"/>
      <c r="CM592" s="9"/>
      <c r="CN592" s="9"/>
      <c r="CO592" s="9"/>
      <c r="CP592" s="9"/>
      <c r="CQ592" s="9"/>
      <c r="CR592" s="9"/>
      <c r="CS592" s="9"/>
      <c r="CT592" s="9"/>
      <c r="CU592" s="9"/>
      <c r="CV592" s="9"/>
      <c r="CW592" s="9"/>
      <c r="CX592" s="9"/>
      <c r="CY592" s="9"/>
      <c r="CZ592" s="9"/>
      <c r="DA592" s="9"/>
      <c r="DB592" s="9"/>
      <c r="DC592" s="9"/>
      <c r="DD592" s="9"/>
      <c r="DE592" s="9"/>
      <c r="DF592" s="9"/>
    </row>
    <row r="593" spans="1:110" ht="16.5" customHeight="1" x14ac:dyDescent="0.4">
      <c r="A593" s="11"/>
      <c r="B593" s="34" t="s">
        <v>997</v>
      </c>
      <c r="C593" s="12"/>
      <c r="D593" s="10"/>
      <c r="E593" s="19">
        <v>0</v>
      </c>
      <c r="F593" s="19">
        <v>30750.1</v>
      </c>
      <c r="G593" s="19">
        <v>0</v>
      </c>
      <c r="H593" s="18">
        <v>30750.1</v>
      </c>
      <c r="I593" s="31" t="s">
        <v>858</v>
      </c>
      <c r="J593" s="3">
        <v>528.5</v>
      </c>
      <c r="K593" s="31" t="s">
        <v>25</v>
      </c>
      <c r="L593" s="8"/>
      <c r="M593" s="35" t="s">
        <v>858</v>
      </c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  <c r="BF593" s="9"/>
      <c r="BG593" s="9"/>
      <c r="BH593" s="9"/>
      <c r="BI593" s="9"/>
      <c r="BJ593" s="9"/>
      <c r="BK593" s="9"/>
      <c r="BL593" s="9"/>
      <c r="BM593" s="9"/>
      <c r="BN593" s="9"/>
      <c r="BO593" s="9"/>
      <c r="BP593" s="9"/>
      <c r="BQ593" s="9"/>
      <c r="BR593" s="9"/>
      <c r="BS593" s="9"/>
      <c r="BT593" s="9"/>
      <c r="BU593" s="9"/>
      <c r="BV593" s="9"/>
      <c r="BW593" s="9"/>
      <c r="BX593" s="9"/>
      <c r="BY593" s="9"/>
      <c r="BZ593" s="9"/>
      <c r="CA593" s="9"/>
      <c r="CB593" s="9"/>
      <c r="CC593" s="9"/>
      <c r="CD593" s="9"/>
      <c r="CE593" s="9"/>
      <c r="CF593" s="9"/>
      <c r="CG593" s="9"/>
      <c r="CH593" s="9"/>
      <c r="CI593" s="9"/>
      <c r="CJ593" s="9"/>
      <c r="CK593" s="9"/>
      <c r="CL593" s="9"/>
      <c r="CM593" s="9"/>
      <c r="CN593" s="9"/>
      <c r="CO593" s="9"/>
      <c r="CP593" s="9"/>
      <c r="CQ593" s="9"/>
      <c r="CR593" s="9"/>
      <c r="CS593" s="9"/>
      <c r="CT593" s="9"/>
      <c r="CU593" s="9"/>
      <c r="CV593" s="9"/>
      <c r="CW593" s="9"/>
      <c r="CX593" s="9"/>
      <c r="CY593" s="9"/>
      <c r="CZ593" s="9"/>
      <c r="DA593" s="9"/>
      <c r="DB593" s="9"/>
      <c r="DC593" s="9"/>
      <c r="DD593" s="9"/>
      <c r="DE593" s="9"/>
      <c r="DF593" s="9"/>
    </row>
    <row r="594" spans="1:110" ht="16.5" customHeight="1" x14ac:dyDescent="0.4">
      <c r="A594" s="32" t="s">
        <v>1168</v>
      </c>
      <c r="B594" s="34" t="s">
        <v>1001</v>
      </c>
      <c r="C594" s="33" t="s">
        <v>1167</v>
      </c>
      <c r="D594" s="34" t="s">
        <v>999</v>
      </c>
      <c r="E594" s="19">
        <v>0</v>
      </c>
      <c r="F594" s="19">
        <v>276048.59999999998</v>
      </c>
      <c r="G594" s="19">
        <v>0</v>
      </c>
      <c r="H594" s="18">
        <v>276048.59999999998</v>
      </c>
      <c r="I594" s="31" t="s">
        <v>858</v>
      </c>
      <c r="J594" s="3">
        <v>529</v>
      </c>
      <c r="K594" s="31" t="s">
        <v>19</v>
      </c>
      <c r="L594" s="8"/>
      <c r="M594" s="8" t="str">
        <f>IF(AND(I593:I1261="A",K593:K1261="T"),"A",IF(AND(I593:I1261="P",K593:K1261="T"),"P",IF(AND(I593:I1261="C",K593:K1261="T"),"C",IF(AND(I593:I1261="R",K593:K1261="T"),"R",""))))</f>
        <v/>
      </c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  <c r="BF594" s="9"/>
      <c r="BG594" s="9"/>
      <c r="BH594" s="9"/>
      <c r="BI594" s="9"/>
      <c r="BJ594" s="9"/>
      <c r="BK594" s="9"/>
      <c r="BL594" s="9"/>
      <c r="BM594" s="9"/>
      <c r="BN594" s="9"/>
      <c r="BO594" s="9"/>
      <c r="BP594" s="9"/>
      <c r="BQ594" s="9"/>
      <c r="BR594" s="9"/>
      <c r="BS594" s="9"/>
      <c r="BT594" s="9"/>
      <c r="BU594" s="9"/>
      <c r="BV594" s="9"/>
      <c r="BW594" s="9"/>
      <c r="BX594" s="9"/>
      <c r="BY594" s="9"/>
      <c r="BZ594" s="9"/>
      <c r="CA594" s="9"/>
      <c r="CB594" s="9"/>
      <c r="CC594" s="9"/>
      <c r="CD594" s="9"/>
      <c r="CE594" s="9"/>
      <c r="CF594" s="9"/>
      <c r="CG594" s="9"/>
      <c r="CH594" s="9"/>
      <c r="CI594" s="9"/>
      <c r="CJ594" s="9"/>
      <c r="CK594" s="9"/>
      <c r="CL594" s="9"/>
      <c r="CM594" s="9"/>
      <c r="CN594" s="9"/>
      <c r="CO594" s="9"/>
      <c r="CP594" s="9"/>
      <c r="CQ594" s="9"/>
      <c r="CR594" s="9"/>
      <c r="CS594" s="9"/>
      <c r="CT594" s="9"/>
      <c r="CU594" s="9"/>
      <c r="CV594" s="9"/>
      <c r="CW594" s="9"/>
      <c r="CX594" s="9"/>
      <c r="CY594" s="9"/>
      <c r="CZ594" s="9"/>
      <c r="DA594" s="9"/>
      <c r="DB594" s="9"/>
      <c r="DC594" s="9"/>
      <c r="DD594" s="9"/>
      <c r="DE594" s="9"/>
      <c r="DF594" s="9"/>
    </row>
    <row r="595" spans="1:110" ht="16.5" customHeight="1" x14ac:dyDescent="0.4">
      <c r="A595" s="11"/>
      <c r="B595" s="10"/>
      <c r="C595" s="33" t="s">
        <v>1169</v>
      </c>
      <c r="D595" s="34" t="s">
        <v>1005</v>
      </c>
      <c r="E595" s="19">
        <v>0</v>
      </c>
      <c r="F595" s="19">
        <v>80393.03</v>
      </c>
      <c r="G595" s="19">
        <v>21.78</v>
      </c>
      <c r="H595" s="18">
        <v>80371.25</v>
      </c>
      <c r="I595" s="31" t="s">
        <v>858</v>
      </c>
      <c r="J595" s="3">
        <v>530</v>
      </c>
      <c r="K595" s="31" t="s">
        <v>19</v>
      </c>
      <c r="L595" s="8"/>
      <c r="M595" s="8" t="str">
        <f>IF(AND(I594:I1262="A",K594:K1262="T"),"A",IF(AND(I594:I1262="P",K594:K1262="T"),"P",IF(AND(I594:I1262="C",K594:K1262="T"),"C",IF(AND(I594:I1262="R",K594:K1262="T"),"R",""))))</f>
        <v/>
      </c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  <c r="BF595" s="9"/>
      <c r="BG595" s="9"/>
      <c r="BH595" s="9"/>
      <c r="BI595" s="9"/>
      <c r="BJ595" s="9"/>
      <c r="BK595" s="9"/>
      <c r="BL595" s="9"/>
      <c r="BM595" s="9"/>
      <c r="BN595" s="9"/>
      <c r="BO595" s="9"/>
      <c r="BP595" s="9"/>
      <c r="BQ595" s="9"/>
      <c r="BR595" s="9"/>
      <c r="BS595" s="9"/>
      <c r="BT595" s="9"/>
      <c r="BU595" s="9"/>
      <c r="BV595" s="9"/>
      <c r="BW595" s="9"/>
      <c r="BX595" s="9"/>
      <c r="BY595" s="9"/>
      <c r="BZ595" s="9"/>
      <c r="CA595" s="9"/>
      <c r="CB595" s="9"/>
      <c r="CC595" s="9"/>
      <c r="CD595" s="9"/>
      <c r="CE595" s="9"/>
      <c r="CF595" s="9"/>
      <c r="CG595" s="9"/>
      <c r="CH595" s="9"/>
      <c r="CI595" s="9"/>
      <c r="CJ595" s="9"/>
      <c r="CK595" s="9"/>
      <c r="CL595" s="9"/>
      <c r="CM595" s="9"/>
      <c r="CN595" s="9"/>
      <c r="CO595" s="9"/>
      <c r="CP595" s="9"/>
      <c r="CQ595" s="9"/>
      <c r="CR595" s="9"/>
      <c r="CS595" s="9"/>
      <c r="CT595" s="9"/>
      <c r="CU595" s="9"/>
      <c r="CV595" s="9"/>
      <c r="CW595" s="9"/>
      <c r="CX595" s="9"/>
      <c r="CY595" s="9"/>
      <c r="CZ595" s="9"/>
      <c r="DA595" s="9"/>
      <c r="DB595" s="9"/>
      <c r="DC595" s="9"/>
      <c r="DD595" s="9"/>
      <c r="DE595" s="9"/>
      <c r="DF595" s="9"/>
    </row>
    <row r="596" spans="1:110" ht="16.5" customHeight="1" x14ac:dyDescent="0.4">
      <c r="A596" s="11"/>
      <c r="B596" s="10"/>
      <c r="C596" s="33" t="s">
        <v>1170</v>
      </c>
      <c r="D596" s="34" t="s">
        <v>1007</v>
      </c>
      <c r="E596" s="19">
        <v>0</v>
      </c>
      <c r="F596" s="19">
        <v>22321.21</v>
      </c>
      <c r="G596" s="19">
        <v>0</v>
      </c>
      <c r="H596" s="18">
        <v>22321.21</v>
      </c>
      <c r="I596" s="31" t="s">
        <v>858</v>
      </c>
      <c r="J596" s="3">
        <v>531</v>
      </c>
      <c r="K596" s="31" t="s">
        <v>19</v>
      </c>
      <c r="L596" s="8"/>
      <c r="M596" s="8" t="str">
        <f>IF(AND(I595:I1263="A",K595:K1263="T"),"A",IF(AND(I595:I1263="P",K595:K1263="T"),"P",IF(AND(I595:I1263="C",K595:K1263="T"),"C",IF(AND(I595:I1263="R",K595:K1263="T"),"R",""))))</f>
        <v/>
      </c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9"/>
      <c r="AR596" s="9"/>
      <c r="AS596" s="9"/>
      <c r="AT596" s="9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  <c r="BF596" s="9"/>
      <c r="BG596" s="9"/>
      <c r="BH596" s="9"/>
      <c r="BI596" s="9"/>
      <c r="BJ596" s="9"/>
      <c r="BK596" s="9"/>
      <c r="BL596" s="9"/>
      <c r="BM596" s="9"/>
      <c r="BN596" s="9"/>
      <c r="BO596" s="9"/>
      <c r="BP596" s="9"/>
      <c r="BQ596" s="9"/>
      <c r="BR596" s="9"/>
      <c r="BS596" s="9"/>
      <c r="BT596" s="9"/>
      <c r="BU596" s="9"/>
      <c r="BV596" s="9"/>
      <c r="BW596" s="9"/>
      <c r="BX596" s="9"/>
      <c r="BY596" s="9"/>
      <c r="BZ596" s="9"/>
      <c r="CA596" s="9"/>
      <c r="CB596" s="9"/>
      <c r="CC596" s="9"/>
      <c r="CD596" s="9"/>
      <c r="CE596" s="9"/>
      <c r="CF596" s="9"/>
      <c r="CG596" s="9"/>
      <c r="CH596" s="9"/>
      <c r="CI596" s="9"/>
      <c r="CJ596" s="9"/>
      <c r="CK596" s="9"/>
      <c r="CL596" s="9"/>
      <c r="CM596" s="9"/>
      <c r="CN596" s="9"/>
      <c r="CO596" s="9"/>
      <c r="CP596" s="9"/>
      <c r="CQ596" s="9"/>
      <c r="CR596" s="9"/>
      <c r="CS596" s="9"/>
      <c r="CT596" s="9"/>
      <c r="CU596" s="9"/>
      <c r="CV596" s="9"/>
      <c r="CW596" s="9"/>
      <c r="CX596" s="9"/>
      <c r="CY596" s="9"/>
      <c r="CZ596" s="9"/>
      <c r="DA596" s="9"/>
      <c r="DB596" s="9"/>
      <c r="DC596" s="9"/>
      <c r="DD596" s="9"/>
      <c r="DE596" s="9"/>
      <c r="DF596" s="9"/>
    </row>
    <row r="597" spans="1:110" ht="16.5" customHeight="1" x14ac:dyDescent="0.4">
      <c r="A597" s="11"/>
      <c r="B597" s="34" t="s">
        <v>1014</v>
      </c>
      <c r="C597" s="12"/>
      <c r="D597" s="10"/>
      <c r="E597" s="19">
        <v>0</v>
      </c>
      <c r="F597" s="19">
        <v>378762.84</v>
      </c>
      <c r="G597" s="19">
        <v>21.78</v>
      </c>
      <c r="H597" s="18">
        <v>378741.06</v>
      </c>
      <c r="I597" s="31" t="s">
        <v>858</v>
      </c>
      <c r="J597" s="3">
        <v>531.5</v>
      </c>
      <c r="K597" s="31" t="s">
        <v>25</v>
      </c>
      <c r="L597" s="8"/>
      <c r="M597" s="35" t="s">
        <v>858</v>
      </c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9"/>
      <c r="AR597" s="9"/>
      <c r="AS597" s="9"/>
      <c r="AT597" s="9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  <c r="BF597" s="9"/>
      <c r="BG597" s="9"/>
      <c r="BH597" s="9"/>
      <c r="BI597" s="9"/>
      <c r="BJ597" s="9"/>
      <c r="BK597" s="9"/>
      <c r="BL597" s="9"/>
      <c r="BM597" s="9"/>
      <c r="BN597" s="9"/>
      <c r="BO597" s="9"/>
      <c r="BP597" s="9"/>
      <c r="BQ597" s="9"/>
      <c r="BR597" s="9"/>
      <c r="BS597" s="9"/>
      <c r="BT597" s="9"/>
      <c r="BU597" s="9"/>
      <c r="BV597" s="9"/>
      <c r="BW597" s="9"/>
      <c r="BX597" s="9"/>
      <c r="BY597" s="9"/>
      <c r="BZ597" s="9"/>
      <c r="CA597" s="9"/>
      <c r="CB597" s="9"/>
      <c r="CC597" s="9"/>
      <c r="CD597" s="9"/>
      <c r="CE597" s="9"/>
      <c r="CF597" s="9"/>
      <c r="CG597" s="9"/>
      <c r="CH597" s="9"/>
      <c r="CI597" s="9"/>
      <c r="CJ597" s="9"/>
      <c r="CK597" s="9"/>
      <c r="CL597" s="9"/>
      <c r="CM597" s="9"/>
      <c r="CN597" s="9"/>
      <c r="CO597" s="9"/>
      <c r="CP597" s="9"/>
      <c r="CQ597" s="9"/>
      <c r="CR597" s="9"/>
      <c r="CS597" s="9"/>
      <c r="CT597" s="9"/>
      <c r="CU597" s="9"/>
      <c r="CV597" s="9"/>
      <c r="CW597" s="9"/>
      <c r="CX597" s="9"/>
      <c r="CY597" s="9"/>
      <c r="CZ597" s="9"/>
      <c r="DA597" s="9"/>
      <c r="DB597" s="9"/>
      <c r="DC597" s="9"/>
      <c r="DD597" s="9"/>
      <c r="DE597" s="9"/>
      <c r="DF597" s="9"/>
    </row>
    <row r="598" spans="1:110" ht="16.5" customHeight="1" x14ac:dyDescent="0.4">
      <c r="A598" s="32" t="s">
        <v>1173</v>
      </c>
      <c r="B598" s="34" t="s">
        <v>1018</v>
      </c>
      <c r="C598" s="33" t="s">
        <v>1171</v>
      </c>
      <c r="D598" s="34" t="s">
        <v>1172</v>
      </c>
      <c r="E598" s="19">
        <v>0</v>
      </c>
      <c r="F598" s="19">
        <v>38.520000000000003</v>
      </c>
      <c r="G598" s="19">
        <v>0</v>
      </c>
      <c r="H598" s="18">
        <v>38.520000000000003</v>
      </c>
      <c r="I598" s="31" t="s">
        <v>858</v>
      </c>
      <c r="J598" s="3">
        <v>532</v>
      </c>
      <c r="K598" s="31" t="s">
        <v>19</v>
      </c>
      <c r="L598" s="8"/>
      <c r="M598" s="8" t="str">
        <f>IF(AND(I597:I1265="A",K597:K1265="T"),"A",IF(AND(I597:I1265="P",K597:K1265="T"),"P",IF(AND(I597:I1265="C",K597:K1265="T"),"C",IF(AND(I597:I1265="R",K597:K1265="T"),"R",""))))</f>
        <v/>
      </c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9"/>
      <c r="AR598" s="9"/>
      <c r="AS598" s="9"/>
      <c r="AT598" s="9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  <c r="BF598" s="9"/>
      <c r="BG598" s="9"/>
      <c r="BH598" s="9"/>
      <c r="BI598" s="9"/>
      <c r="BJ598" s="9"/>
      <c r="BK598" s="9"/>
      <c r="BL598" s="9"/>
      <c r="BM598" s="9"/>
      <c r="BN598" s="9"/>
      <c r="BO598" s="9"/>
      <c r="BP598" s="9"/>
      <c r="BQ598" s="9"/>
      <c r="BR598" s="9"/>
      <c r="BS598" s="9"/>
      <c r="BT598" s="9"/>
      <c r="BU598" s="9"/>
      <c r="BV598" s="9"/>
      <c r="BW598" s="9"/>
      <c r="BX598" s="9"/>
      <c r="BY598" s="9"/>
      <c r="BZ598" s="9"/>
      <c r="CA598" s="9"/>
      <c r="CB598" s="9"/>
      <c r="CC598" s="9"/>
      <c r="CD598" s="9"/>
      <c r="CE598" s="9"/>
      <c r="CF598" s="9"/>
      <c r="CG598" s="9"/>
      <c r="CH598" s="9"/>
      <c r="CI598" s="9"/>
      <c r="CJ598" s="9"/>
      <c r="CK598" s="9"/>
      <c r="CL598" s="9"/>
      <c r="CM598" s="9"/>
      <c r="CN598" s="9"/>
      <c r="CO598" s="9"/>
      <c r="CP598" s="9"/>
      <c r="CQ598" s="9"/>
      <c r="CR598" s="9"/>
      <c r="CS598" s="9"/>
      <c r="CT598" s="9"/>
      <c r="CU598" s="9"/>
      <c r="CV598" s="9"/>
      <c r="CW598" s="9"/>
      <c r="CX598" s="9"/>
      <c r="CY598" s="9"/>
      <c r="CZ598" s="9"/>
      <c r="DA598" s="9"/>
      <c r="DB598" s="9"/>
      <c r="DC598" s="9"/>
      <c r="DD598" s="9"/>
      <c r="DE598" s="9"/>
      <c r="DF598" s="9"/>
    </row>
    <row r="599" spans="1:110" ht="16.5" customHeight="1" x14ac:dyDescent="0.4">
      <c r="A599" s="11"/>
      <c r="B599" s="10"/>
      <c r="C599" s="33" t="s">
        <v>1174</v>
      </c>
      <c r="D599" s="34" t="s">
        <v>1175</v>
      </c>
      <c r="E599" s="19">
        <v>0</v>
      </c>
      <c r="F599" s="19">
        <v>816.76</v>
      </c>
      <c r="G599" s="19">
        <v>0</v>
      </c>
      <c r="H599" s="18">
        <v>816.76</v>
      </c>
      <c r="I599" s="31" t="s">
        <v>858</v>
      </c>
      <c r="J599" s="3">
        <v>533</v>
      </c>
      <c r="K599" s="31" t="s">
        <v>19</v>
      </c>
      <c r="L599" s="8"/>
      <c r="M599" s="8" t="str">
        <f>IF(AND(I598:I1266="A",K598:K1266="T"),"A",IF(AND(I598:I1266="P",K598:K1266="T"),"P",IF(AND(I598:I1266="C",K598:K1266="T"),"C",IF(AND(I598:I1266="R",K598:K1266="T"),"R",""))))</f>
        <v/>
      </c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  <c r="BF599" s="9"/>
      <c r="BG599" s="9"/>
      <c r="BH599" s="9"/>
      <c r="BI599" s="9"/>
      <c r="BJ599" s="9"/>
      <c r="BK599" s="9"/>
      <c r="BL599" s="9"/>
      <c r="BM599" s="9"/>
      <c r="BN599" s="9"/>
      <c r="BO599" s="9"/>
      <c r="BP599" s="9"/>
      <c r="BQ599" s="9"/>
      <c r="BR599" s="9"/>
      <c r="BS599" s="9"/>
      <c r="BT599" s="9"/>
      <c r="BU599" s="9"/>
      <c r="BV599" s="9"/>
      <c r="BW599" s="9"/>
      <c r="BX599" s="9"/>
      <c r="BY599" s="9"/>
      <c r="BZ599" s="9"/>
      <c r="CA599" s="9"/>
      <c r="CB599" s="9"/>
      <c r="CC599" s="9"/>
      <c r="CD599" s="9"/>
      <c r="CE599" s="9"/>
      <c r="CF599" s="9"/>
      <c r="CG599" s="9"/>
      <c r="CH599" s="9"/>
      <c r="CI599" s="9"/>
      <c r="CJ599" s="9"/>
      <c r="CK599" s="9"/>
      <c r="CL599" s="9"/>
      <c r="CM599" s="9"/>
      <c r="CN599" s="9"/>
      <c r="CO599" s="9"/>
      <c r="CP599" s="9"/>
      <c r="CQ599" s="9"/>
      <c r="CR599" s="9"/>
      <c r="CS599" s="9"/>
      <c r="CT599" s="9"/>
      <c r="CU599" s="9"/>
      <c r="CV599" s="9"/>
      <c r="CW599" s="9"/>
      <c r="CX599" s="9"/>
      <c r="CY599" s="9"/>
      <c r="CZ599" s="9"/>
      <c r="DA599" s="9"/>
      <c r="DB599" s="9"/>
      <c r="DC599" s="9"/>
      <c r="DD599" s="9"/>
      <c r="DE599" s="9"/>
      <c r="DF599" s="9"/>
    </row>
    <row r="600" spans="1:110" ht="16.5" customHeight="1" x14ac:dyDescent="0.4">
      <c r="A600" s="11"/>
      <c r="B600" s="10"/>
      <c r="C600" s="33" t="s">
        <v>1176</v>
      </c>
      <c r="D600" s="34" t="s">
        <v>1032</v>
      </c>
      <c r="E600" s="19">
        <v>0</v>
      </c>
      <c r="F600" s="19">
        <v>425.51</v>
      </c>
      <c r="G600" s="19">
        <v>0</v>
      </c>
      <c r="H600" s="18">
        <v>425.51</v>
      </c>
      <c r="I600" s="31" t="s">
        <v>858</v>
      </c>
      <c r="J600" s="3">
        <v>534</v>
      </c>
      <c r="K600" s="31" t="s">
        <v>19</v>
      </c>
      <c r="L600" s="8"/>
      <c r="M600" s="8" t="str">
        <f>IF(AND(I599:I1267="A",K599:K1267="T"),"A",IF(AND(I599:I1267="P",K599:K1267="T"),"P",IF(AND(I599:I1267="C",K599:K1267="T"),"C",IF(AND(I599:I1267="R",K599:K1267="T"),"R",""))))</f>
        <v/>
      </c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  <c r="BF600" s="9"/>
      <c r="BG600" s="9"/>
      <c r="BH600" s="9"/>
      <c r="BI600" s="9"/>
      <c r="BJ600" s="9"/>
      <c r="BK600" s="9"/>
      <c r="BL600" s="9"/>
      <c r="BM600" s="9"/>
      <c r="BN600" s="9"/>
      <c r="BO600" s="9"/>
      <c r="BP600" s="9"/>
      <c r="BQ600" s="9"/>
      <c r="BR600" s="9"/>
      <c r="BS600" s="9"/>
      <c r="BT600" s="9"/>
      <c r="BU600" s="9"/>
      <c r="BV600" s="9"/>
      <c r="BW600" s="9"/>
      <c r="BX600" s="9"/>
      <c r="BY600" s="9"/>
      <c r="BZ600" s="9"/>
      <c r="CA600" s="9"/>
      <c r="CB600" s="9"/>
      <c r="CC600" s="9"/>
      <c r="CD600" s="9"/>
      <c r="CE600" s="9"/>
      <c r="CF600" s="9"/>
      <c r="CG600" s="9"/>
      <c r="CH600" s="9"/>
      <c r="CI600" s="9"/>
      <c r="CJ600" s="9"/>
      <c r="CK600" s="9"/>
      <c r="CL600" s="9"/>
      <c r="CM600" s="9"/>
      <c r="CN600" s="9"/>
      <c r="CO600" s="9"/>
      <c r="CP600" s="9"/>
      <c r="CQ600" s="9"/>
      <c r="CR600" s="9"/>
      <c r="CS600" s="9"/>
      <c r="CT600" s="9"/>
      <c r="CU600" s="9"/>
      <c r="CV600" s="9"/>
      <c r="CW600" s="9"/>
      <c r="CX600" s="9"/>
      <c r="CY600" s="9"/>
      <c r="CZ600" s="9"/>
      <c r="DA600" s="9"/>
      <c r="DB600" s="9"/>
      <c r="DC600" s="9"/>
      <c r="DD600" s="9"/>
      <c r="DE600" s="9"/>
      <c r="DF600" s="9"/>
    </row>
    <row r="601" spans="1:110" ht="16.5" customHeight="1" x14ac:dyDescent="0.4">
      <c r="A601" s="11"/>
      <c r="B601" s="10"/>
      <c r="C601" s="33" t="s">
        <v>1177</v>
      </c>
      <c r="D601" s="34" t="s">
        <v>1178</v>
      </c>
      <c r="E601" s="19">
        <v>0</v>
      </c>
      <c r="F601" s="19">
        <v>517.41999999999996</v>
      </c>
      <c r="G601" s="19">
        <v>0</v>
      </c>
      <c r="H601" s="80">
        <v>517.41999999999996</v>
      </c>
      <c r="I601" s="31" t="s">
        <v>858</v>
      </c>
      <c r="J601" s="3">
        <v>535</v>
      </c>
      <c r="K601" s="31" t="s">
        <v>19</v>
      </c>
      <c r="L601" s="8"/>
      <c r="M601" s="8" t="str">
        <f>IF(AND(I600:I1268="A",K600:K1268="T"),"A",IF(AND(I600:I1268="P",K600:K1268="T"),"P",IF(AND(I600:I1268="C",K600:K1268="T"),"C",IF(AND(I600:I1268="R",K600:K1268="T"),"R",""))))</f>
        <v/>
      </c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  <c r="BF601" s="9"/>
      <c r="BG601" s="9"/>
      <c r="BH601" s="9"/>
      <c r="BI601" s="9"/>
      <c r="BJ601" s="9"/>
      <c r="BK601" s="9"/>
      <c r="BL601" s="9"/>
      <c r="BM601" s="9"/>
      <c r="BN601" s="9"/>
      <c r="BO601" s="9"/>
      <c r="BP601" s="9"/>
      <c r="BQ601" s="9"/>
      <c r="BR601" s="9"/>
      <c r="BS601" s="9"/>
      <c r="BT601" s="9"/>
      <c r="BU601" s="9"/>
      <c r="BV601" s="9"/>
      <c r="BW601" s="9"/>
      <c r="BX601" s="9"/>
      <c r="BY601" s="9"/>
      <c r="BZ601" s="9"/>
      <c r="CA601" s="9"/>
      <c r="CB601" s="9"/>
      <c r="CC601" s="9"/>
      <c r="CD601" s="9"/>
      <c r="CE601" s="9"/>
      <c r="CF601" s="9"/>
      <c r="CG601" s="9"/>
      <c r="CH601" s="9"/>
      <c r="CI601" s="9"/>
      <c r="CJ601" s="9"/>
      <c r="CK601" s="9"/>
      <c r="CL601" s="9"/>
      <c r="CM601" s="9"/>
      <c r="CN601" s="9"/>
      <c r="CO601" s="9"/>
      <c r="CP601" s="9"/>
      <c r="CQ601" s="9"/>
      <c r="CR601" s="9"/>
      <c r="CS601" s="9"/>
      <c r="CT601" s="9"/>
      <c r="CU601" s="9"/>
      <c r="CV601" s="9"/>
      <c r="CW601" s="9"/>
      <c r="CX601" s="9"/>
      <c r="CY601" s="9"/>
      <c r="CZ601" s="9"/>
      <c r="DA601" s="9"/>
      <c r="DB601" s="9"/>
      <c r="DC601" s="9"/>
      <c r="DD601" s="9"/>
      <c r="DE601" s="9"/>
      <c r="DF601" s="9"/>
    </row>
    <row r="602" spans="1:110" ht="16.5" customHeight="1" x14ac:dyDescent="0.4">
      <c r="A602" s="11"/>
      <c r="B602" s="10"/>
      <c r="C602" s="33" t="s">
        <v>1179</v>
      </c>
      <c r="D602" s="34" t="s">
        <v>1038</v>
      </c>
      <c r="E602" s="19">
        <v>0</v>
      </c>
      <c r="F602" s="19">
        <v>2379</v>
      </c>
      <c r="G602" s="19">
        <v>0</v>
      </c>
      <c r="H602" s="18">
        <v>2379</v>
      </c>
      <c r="I602" s="31" t="s">
        <v>858</v>
      </c>
      <c r="J602" s="3">
        <v>536</v>
      </c>
      <c r="K602" s="31" t="s">
        <v>19</v>
      </c>
      <c r="L602" s="8"/>
      <c r="M602" s="8" t="str">
        <f>IF(AND(I601:I1269="A",K601:K1269="T"),"A",IF(AND(I601:I1269="P",K601:K1269="T"),"P",IF(AND(I601:I1269="C",K601:K1269="T"),"C",IF(AND(I601:I1269="R",K601:K1269="T"),"R",""))))</f>
        <v/>
      </c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  <c r="BF602" s="9"/>
      <c r="BG602" s="9"/>
      <c r="BH602" s="9"/>
      <c r="BI602" s="9"/>
      <c r="BJ602" s="9"/>
      <c r="BK602" s="9"/>
      <c r="BL602" s="9"/>
      <c r="BM602" s="9"/>
      <c r="BN602" s="9"/>
      <c r="BO602" s="9"/>
      <c r="BP602" s="9"/>
      <c r="BQ602" s="9"/>
      <c r="BR602" s="9"/>
      <c r="BS602" s="9"/>
      <c r="BT602" s="9"/>
      <c r="BU602" s="9"/>
      <c r="BV602" s="9"/>
      <c r="BW602" s="9"/>
      <c r="BX602" s="9"/>
      <c r="BY602" s="9"/>
      <c r="BZ602" s="9"/>
      <c r="CA602" s="9"/>
      <c r="CB602" s="9"/>
      <c r="CC602" s="9"/>
      <c r="CD602" s="9"/>
      <c r="CE602" s="9"/>
      <c r="CF602" s="9"/>
      <c r="CG602" s="9"/>
      <c r="CH602" s="9"/>
      <c r="CI602" s="9"/>
      <c r="CJ602" s="9"/>
      <c r="CK602" s="9"/>
      <c r="CL602" s="9"/>
      <c r="CM602" s="9"/>
      <c r="CN602" s="9"/>
      <c r="CO602" s="9"/>
      <c r="CP602" s="9"/>
      <c r="CQ602" s="9"/>
      <c r="CR602" s="9"/>
      <c r="CS602" s="9"/>
      <c r="CT602" s="9"/>
      <c r="CU602" s="9"/>
      <c r="CV602" s="9"/>
      <c r="CW602" s="9"/>
      <c r="CX602" s="9"/>
      <c r="CY602" s="9"/>
      <c r="CZ602" s="9"/>
      <c r="DA602" s="9"/>
      <c r="DB602" s="9"/>
      <c r="DC602" s="9"/>
      <c r="DD602" s="9"/>
      <c r="DE602" s="9"/>
      <c r="DF602" s="9"/>
    </row>
    <row r="603" spans="1:110" ht="16.5" customHeight="1" x14ac:dyDescent="0.4">
      <c r="A603" s="11"/>
      <c r="B603" s="34" t="s">
        <v>1041</v>
      </c>
      <c r="C603" s="12"/>
      <c r="D603" s="10"/>
      <c r="E603" s="19">
        <v>0</v>
      </c>
      <c r="F603" s="19">
        <v>4177.21</v>
      </c>
      <c r="G603" s="19">
        <v>0</v>
      </c>
      <c r="H603" s="18">
        <v>4177.21</v>
      </c>
      <c r="I603" s="31" t="s">
        <v>858</v>
      </c>
      <c r="J603" s="3">
        <v>536.5</v>
      </c>
      <c r="K603" s="31" t="s">
        <v>25</v>
      </c>
      <c r="L603" s="8"/>
      <c r="M603" s="35" t="s">
        <v>858</v>
      </c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  <c r="BF603" s="9"/>
      <c r="BG603" s="9"/>
      <c r="BH603" s="9"/>
      <c r="BI603" s="9"/>
      <c r="BJ603" s="9"/>
      <c r="BK603" s="9"/>
      <c r="BL603" s="9"/>
      <c r="BM603" s="9"/>
      <c r="BN603" s="9"/>
      <c r="BO603" s="9"/>
      <c r="BP603" s="9"/>
      <c r="BQ603" s="9"/>
      <c r="BR603" s="9"/>
      <c r="BS603" s="9"/>
      <c r="BT603" s="9"/>
      <c r="BU603" s="9"/>
      <c r="BV603" s="9"/>
      <c r="BW603" s="9"/>
      <c r="BX603" s="9"/>
      <c r="BY603" s="9"/>
      <c r="BZ603" s="9"/>
      <c r="CA603" s="9"/>
      <c r="CB603" s="9"/>
      <c r="CC603" s="9"/>
      <c r="CD603" s="9"/>
      <c r="CE603" s="9"/>
      <c r="CF603" s="9"/>
      <c r="CG603" s="9"/>
      <c r="CH603" s="9"/>
      <c r="CI603" s="9"/>
      <c r="CJ603" s="9"/>
      <c r="CK603" s="9"/>
      <c r="CL603" s="9"/>
      <c r="CM603" s="9"/>
      <c r="CN603" s="9"/>
      <c r="CO603" s="9"/>
      <c r="CP603" s="9"/>
      <c r="CQ603" s="9"/>
      <c r="CR603" s="9"/>
      <c r="CS603" s="9"/>
      <c r="CT603" s="9"/>
      <c r="CU603" s="9"/>
      <c r="CV603" s="9"/>
      <c r="CW603" s="9"/>
      <c r="CX603" s="9"/>
      <c r="CY603" s="9"/>
      <c r="CZ603" s="9"/>
      <c r="DA603" s="9"/>
      <c r="DB603" s="9"/>
      <c r="DC603" s="9"/>
      <c r="DD603" s="9"/>
      <c r="DE603" s="9"/>
      <c r="DF603" s="9"/>
    </row>
    <row r="604" spans="1:110" ht="16.5" customHeight="1" x14ac:dyDescent="0.4">
      <c r="A604" s="32" t="s">
        <v>1181</v>
      </c>
      <c r="B604" s="34" t="s">
        <v>1045</v>
      </c>
      <c r="C604" s="33" t="s">
        <v>1180</v>
      </c>
      <c r="D604" s="34" t="s">
        <v>1043</v>
      </c>
      <c r="E604" s="19">
        <v>0</v>
      </c>
      <c r="F604" s="19">
        <v>13149.72</v>
      </c>
      <c r="G604" s="19">
        <v>0</v>
      </c>
      <c r="H604" s="18">
        <v>13149.72</v>
      </c>
      <c r="I604" s="31" t="s">
        <v>858</v>
      </c>
      <c r="J604" s="3">
        <v>537</v>
      </c>
      <c r="K604" s="31" t="s">
        <v>19</v>
      </c>
      <c r="L604" s="8"/>
      <c r="M604" s="8" t="str">
        <f>IF(AND(I603:I1271="A",K603:K1271="T"),"A",IF(AND(I603:I1271="P",K603:K1271="T"),"P",IF(AND(I603:I1271="C",K603:K1271="T"),"C",IF(AND(I603:I1271="R",K603:K1271="T"),"R",""))))</f>
        <v/>
      </c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9"/>
      <c r="AR604" s="9"/>
      <c r="AS604" s="9"/>
      <c r="AT604" s="9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  <c r="BF604" s="9"/>
      <c r="BG604" s="9"/>
      <c r="BH604" s="9"/>
      <c r="BI604" s="9"/>
      <c r="BJ604" s="9"/>
      <c r="BK604" s="9"/>
      <c r="BL604" s="9"/>
      <c r="BM604" s="9"/>
      <c r="BN604" s="9"/>
      <c r="BO604" s="9"/>
      <c r="BP604" s="9"/>
      <c r="BQ604" s="9"/>
      <c r="BR604" s="9"/>
      <c r="BS604" s="9"/>
      <c r="BT604" s="9"/>
      <c r="BU604" s="9"/>
      <c r="BV604" s="9"/>
      <c r="BW604" s="9"/>
      <c r="BX604" s="9"/>
      <c r="BY604" s="9"/>
      <c r="BZ604" s="9"/>
      <c r="CA604" s="9"/>
      <c r="CB604" s="9"/>
      <c r="CC604" s="9"/>
      <c r="CD604" s="9"/>
      <c r="CE604" s="9"/>
      <c r="CF604" s="9"/>
      <c r="CG604" s="9"/>
      <c r="CH604" s="9"/>
      <c r="CI604" s="9"/>
      <c r="CJ604" s="9"/>
      <c r="CK604" s="9"/>
      <c r="CL604" s="9"/>
      <c r="CM604" s="9"/>
      <c r="CN604" s="9"/>
      <c r="CO604" s="9"/>
      <c r="CP604" s="9"/>
      <c r="CQ604" s="9"/>
      <c r="CR604" s="9"/>
      <c r="CS604" s="9"/>
      <c r="CT604" s="9"/>
      <c r="CU604" s="9"/>
      <c r="CV604" s="9"/>
      <c r="CW604" s="9"/>
      <c r="CX604" s="9"/>
      <c r="CY604" s="9"/>
      <c r="CZ604" s="9"/>
      <c r="DA604" s="9"/>
      <c r="DB604" s="9"/>
      <c r="DC604" s="9"/>
      <c r="DD604" s="9"/>
      <c r="DE604" s="9"/>
      <c r="DF604" s="9"/>
    </row>
    <row r="605" spans="1:110" ht="16.5" customHeight="1" x14ac:dyDescent="0.4">
      <c r="A605" s="11"/>
      <c r="B605" s="10"/>
      <c r="C605" s="33" t="s">
        <v>1182</v>
      </c>
      <c r="D605" s="34" t="s">
        <v>1047</v>
      </c>
      <c r="E605" s="19">
        <v>0</v>
      </c>
      <c r="F605" s="19">
        <v>1701.06</v>
      </c>
      <c r="G605" s="19">
        <v>0</v>
      </c>
      <c r="H605" s="18">
        <v>1701.06</v>
      </c>
      <c r="I605" s="31" t="s">
        <v>858</v>
      </c>
      <c r="J605" s="3">
        <v>538</v>
      </c>
      <c r="K605" s="31" t="s">
        <v>19</v>
      </c>
      <c r="L605" s="8"/>
      <c r="M605" s="8" t="str">
        <f>IF(AND(I604:I1272="A",K604:K1272="T"),"A",IF(AND(I604:I1272="P",K604:K1272="T"),"P",IF(AND(I604:I1272="C",K604:K1272="T"),"C",IF(AND(I604:I1272="R",K604:K1272="T"),"R",""))))</f>
        <v/>
      </c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  <c r="BF605" s="9"/>
      <c r="BG605" s="9"/>
      <c r="BH605" s="9"/>
      <c r="BI605" s="9"/>
      <c r="BJ605" s="9"/>
      <c r="BK605" s="9"/>
      <c r="BL605" s="9"/>
      <c r="BM605" s="9"/>
      <c r="BN605" s="9"/>
      <c r="BO605" s="9"/>
      <c r="BP605" s="9"/>
      <c r="BQ605" s="9"/>
      <c r="BR605" s="9"/>
      <c r="BS605" s="9"/>
      <c r="BT605" s="9"/>
      <c r="BU605" s="9"/>
      <c r="BV605" s="9"/>
      <c r="BW605" s="9"/>
      <c r="BX605" s="9"/>
      <c r="BY605" s="9"/>
      <c r="BZ605" s="9"/>
      <c r="CA605" s="9"/>
      <c r="CB605" s="9"/>
      <c r="CC605" s="9"/>
      <c r="CD605" s="9"/>
      <c r="CE605" s="9"/>
      <c r="CF605" s="9"/>
      <c r="CG605" s="9"/>
      <c r="CH605" s="9"/>
      <c r="CI605" s="9"/>
      <c r="CJ605" s="9"/>
      <c r="CK605" s="9"/>
      <c r="CL605" s="9"/>
      <c r="CM605" s="9"/>
      <c r="CN605" s="9"/>
      <c r="CO605" s="9"/>
      <c r="CP605" s="9"/>
      <c r="CQ605" s="9"/>
      <c r="CR605" s="9"/>
      <c r="CS605" s="9"/>
      <c r="CT605" s="9"/>
      <c r="CU605" s="9"/>
      <c r="CV605" s="9"/>
      <c r="CW605" s="9"/>
      <c r="CX605" s="9"/>
      <c r="CY605" s="9"/>
      <c r="CZ605" s="9"/>
      <c r="DA605" s="9"/>
      <c r="DB605" s="9"/>
      <c r="DC605" s="9"/>
      <c r="DD605" s="9"/>
      <c r="DE605" s="9"/>
      <c r="DF605" s="9"/>
    </row>
    <row r="606" spans="1:110" ht="16.5" customHeight="1" x14ac:dyDescent="0.4">
      <c r="A606" s="11"/>
      <c r="B606" s="10"/>
      <c r="C606" s="33" t="s">
        <v>1183</v>
      </c>
      <c r="D606" s="34" t="s">
        <v>1049</v>
      </c>
      <c r="E606" s="19">
        <v>0</v>
      </c>
      <c r="F606" s="19">
        <v>1263.93</v>
      </c>
      <c r="G606" s="19">
        <v>0</v>
      </c>
      <c r="H606" s="18">
        <v>1263.93</v>
      </c>
      <c r="I606" s="31" t="s">
        <v>858</v>
      </c>
      <c r="J606" s="3">
        <v>539</v>
      </c>
      <c r="K606" s="31" t="s">
        <v>19</v>
      </c>
      <c r="L606" s="8"/>
      <c r="M606" s="8" t="str">
        <f>IF(AND(I605:I1273="A",K605:K1273="T"),"A",IF(AND(I605:I1273="P",K605:K1273="T"),"P",IF(AND(I605:I1273="C",K605:K1273="T"),"C",IF(AND(I605:I1273="R",K605:K1273="T"),"R",""))))</f>
        <v/>
      </c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9"/>
      <c r="AR606" s="9"/>
      <c r="AS606" s="9"/>
      <c r="AT606" s="9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  <c r="BF606" s="9"/>
      <c r="BG606" s="9"/>
      <c r="BH606" s="9"/>
      <c r="BI606" s="9"/>
      <c r="BJ606" s="9"/>
      <c r="BK606" s="9"/>
      <c r="BL606" s="9"/>
      <c r="BM606" s="9"/>
      <c r="BN606" s="9"/>
      <c r="BO606" s="9"/>
      <c r="BP606" s="9"/>
      <c r="BQ606" s="9"/>
      <c r="BR606" s="9"/>
      <c r="BS606" s="9"/>
      <c r="BT606" s="9"/>
      <c r="BU606" s="9"/>
      <c r="BV606" s="9"/>
      <c r="BW606" s="9"/>
      <c r="BX606" s="9"/>
      <c r="BY606" s="9"/>
      <c r="BZ606" s="9"/>
      <c r="CA606" s="9"/>
      <c r="CB606" s="9"/>
      <c r="CC606" s="9"/>
      <c r="CD606" s="9"/>
      <c r="CE606" s="9"/>
      <c r="CF606" s="9"/>
      <c r="CG606" s="9"/>
      <c r="CH606" s="9"/>
      <c r="CI606" s="9"/>
      <c r="CJ606" s="9"/>
      <c r="CK606" s="9"/>
      <c r="CL606" s="9"/>
      <c r="CM606" s="9"/>
      <c r="CN606" s="9"/>
      <c r="CO606" s="9"/>
      <c r="CP606" s="9"/>
      <c r="CQ606" s="9"/>
      <c r="CR606" s="9"/>
      <c r="CS606" s="9"/>
      <c r="CT606" s="9"/>
      <c r="CU606" s="9"/>
      <c r="CV606" s="9"/>
      <c r="CW606" s="9"/>
      <c r="CX606" s="9"/>
      <c r="CY606" s="9"/>
      <c r="CZ606" s="9"/>
      <c r="DA606" s="9"/>
      <c r="DB606" s="9"/>
      <c r="DC606" s="9"/>
      <c r="DD606" s="9"/>
      <c r="DE606" s="9"/>
      <c r="DF606" s="9"/>
    </row>
    <row r="607" spans="1:110" ht="16.5" customHeight="1" x14ac:dyDescent="0.4">
      <c r="A607" s="11"/>
      <c r="B607" s="10"/>
      <c r="C607" s="33" t="s">
        <v>1184</v>
      </c>
      <c r="D607" s="34" t="s">
        <v>1053</v>
      </c>
      <c r="E607" s="19">
        <v>0</v>
      </c>
      <c r="F607" s="19">
        <v>163.66999999999999</v>
      </c>
      <c r="G607" s="19">
        <v>0</v>
      </c>
      <c r="H607" s="18">
        <v>163.66999999999999</v>
      </c>
      <c r="I607" s="31" t="s">
        <v>858</v>
      </c>
      <c r="J607" s="3">
        <v>540</v>
      </c>
      <c r="K607" s="31" t="s">
        <v>19</v>
      </c>
      <c r="L607" s="8"/>
      <c r="M607" s="8" t="str">
        <f>IF(AND(I606:I1274="A",K606:K1274="T"),"A",IF(AND(I606:I1274="P",K606:K1274="T"),"P",IF(AND(I606:I1274="C",K606:K1274="T"),"C",IF(AND(I606:I1274="R",K606:K1274="T"),"R",""))))</f>
        <v/>
      </c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9"/>
      <c r="AR607" s="9"/>
      <c r="AS607" s="9"/>
      <c r="AT607" s="9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  <c r="BF607" s="9"/>
      <c r="BG607" s="9"/>
      <c r="BH607" s="9"/>
      <c r="BI607" s="9"/>
      <c r="BJ607" s="9"/>
      <c r="BK607" s="9"/>
      <c r="BL607" s="9"/>
      <c r="BM607" s="9"/>
      <c r="BN607" s="9"/>
      <c r="BO607" s="9"/>
      <c r="BP607" s="9"/>
      <c r="BQ607" s="9"/>
      <c r="BR607" s="9"/>
      <c r="BS607" s="9"/>
      <c r="BT607" s="9"/>
      <c r="BU607" s="9"/>
      <c r="BV607" s="9"/>
      <c r="BW607" s="9"/>
      <c r="BX607" s="9"/>
      <c r="BY607" s="9"/>
      <c r="BZ607" s="9"/>
      <c r="CA607" s="9"/>
      <c r="CB607" s="9"/>
      <c r="CC607" s="9"/>
      <c r="CD607" s="9"/>
      <c r="CE607" s="9"/>
      <c r="CF607" s="9"/>
      <c r="CG607" s="9"/>
      <c r="CH607" s="9"/>
      <c r="CI607" s="9"/>
      <c r="CJ607" s="9"/>
      <c r="CK607" s="9"/>
      <c r="CL607" s="9"/>
      <c r="CM607" s="9"/>
      <c r="CN607" s="9"/>
      <c r="CO607" s="9"/>
      <c r="CP607" s="9"/>
      <c r="CQ607" s="9"/>
      <c r="CR607" s="9"/>
      <c r="CS607" s="9"/>
      <c r="CT607" s="9"/>
      <c r="CU607" s="9"/>
      <c r="CV607" s="9"/>
      <c r="CW607" s="9"/>
      <c r="CX607" s="9"/>
      <c r="CY607" s="9"/>
      <c r="CZ607" s="9"/>
      <c r="DA607" s="9"/>
      <c r="DB607" s="9"/>
      <c r="DC607" s="9"/>
      <c r="DD607" s="9"/>
      <c r="DE607" s="9"/>
      <c r="DF607" s="9"/>
    </row>
    <row r="608" spans="1:110" ht="16.5" customHeight="1" x14ac:dyDescent="0.4">
      <c r="A608" s="11"/>
      <c r="B608" s="34" t="s">
        <v>1058</v>
      </c>
      <c r="C608" s="12"/>
      <c r="D608" s="10"/>
      <c r="E608" s="19">
        <v>0</v>
      </c>
      <c r="F608" s="19">
        <v>16278.38</v>
      </c>
      <c r="G608" s="19">
        <v>0</v>
      </c>
      <c r="H608" s="18">
        <v>16278.38</v>
      </c>
      <c r="I608" s="31" t="s">
        <v>858</v>
      </c>
      <c r="J608" s="3">
        <v>540.5</v>
      </c>
      <c r="K608" s="31" t="s">
        <v>25</v>
      </c>
      <c r="L608" s="8"/>
      <c r="M608" s="35" t="s">
        <v>858</v>
      </c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9"/>
      <c r="AR608" s="9"/>
      <c r="AS608" s="9"/>
      <c r="AT608" s="9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  <c r="BF608" s="9"/>
      <c r="BG608" s="9"/>
      <c r="BH608" s="9"/>
      <c r="BI608" s="9"/>
      <c r="BJ608" s="9"/>
      <c r="BK608" s="9"/>
      <c r="BL608" s="9"/>
      <c r="BM608" s="9"/>
      <c r="BN608" s="9"/>
      <c r="BO608" s="9"/>
      <c r="BP608" s="9"/>
      <c r="BQ608" s="9"/>
      <c r="BR608" s="9"/>
      <c r="BS608" s="9"/>
      <c r="BT608" s="9"/>
      <c r="BU608" s="9"/>
      <c r="BV608" s="9"/>
      <c r="BW608" s="9"/>
      <c r="BX608" s="9"/>
      <c r="BY608" s="9"/>
      <c r="BZ608" s="9"/>
      <c r="CA608" s="9"/>
      <c r="CB608" s="9"/>
      <c r="CC608" s="9"/>
      <c r="CD608" s="9"/>
      <c r="CE608" s="9"/>
      <c r="CF608" s="9"/>
      <c r="CG608" s="9"/>
      <c r="CH608" s="9"/>
      <c r="CI608" s="9"/>
      <c r="CJ608" s="9"/>
      <c r="CK608" s="9"/>
      <c r="CL608" s="9"/>
      <c r="CM608" s="9"/>
      <c r="CN608" s="9"/>
      <c r="CO608" s="9"/>
      <c r="CP608" s="9"/>
      <c r="CQ608" s="9"/>
      <c r="CR608" s="9"/>
      <c r="CS608" s="9"/>
      <c r="CT608" s="9"/>
      <c r="CU608" s="9"/>
      <c r="CV608" s="9"/>
      <c r="CW608" s="9"/>
      <c r="CX608" s="9"/>
      <c r="CY608" s="9"/>
      <c r="CZ608" s="9"/>
      <c r="DA608" s="9"/>
      <c r="DB608" s="9"/>
      <c r="DC608" s="9"/>
      <c r="DD608" s="9"/>
      <c r="DE608" s="9"/>
      <c r="DF608" s="9"/>
    </row>
    <row r="609" spans="1:110" ht="16.5" customHeight="1" x14ac:dyDescent="0.4">
      <c r="A609" s="32" t="s">
        <v>1187</v>
      </c>
      <c r="B609" s="34" t="s">
        <v>1188</v>
      </c>
      <c r="C609" s="33" t="s">
        <v>1185</v>
      </c>
      <c r="D609" s="34" t="s">
        <v>1186</v>
      </c>
      <c r="E609" s="19">
        <v>0</v>
      </c>
      <c r="F609" s="19">
        <v>18.989999999999998</v>
      </c>
      <c r="G609" s="19">
        <v>1</v>
      </c>
      <c r="H609" s="18">
        <v>17.989999999999998</v>
      </c>
      <c r="I609" s="31" t="s">
        <v>858</v>
      </c>
      <c r="J609" s="3">
        <v>541</v>
      </c>
      <c r="K609" s="31" t="s">
        <v>19</v>
      </c>
      <c r="L609" s="8"/>
      <c r="M609" s="8" t="str">
        <f>IF(AND(I608:I1276="A",K608:K1276="T"),"A",IF(AND(I608:I1276="P",K608:K1276="T"),"P",IF(AND(I608:I1276="C",K608:K1276="T"),"C",IF(AND(I608:I1276="R",K608:K1276="T"),"R",""))))</f>
        <v/>
      </c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9"/>
      <c r="AR609" s="9"/>
      <c r="AS609" s="9"/>
      <c r="AT609" s="9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  <c r="BF609" s="9"/>
      <c r="BG609" s="9"/>
      <c r="BH609" s="9"/>
      <c r="BI609" s="9"/>
      <c r="BJ609" s="9"/>
      <c r="BK609" s="9"/>
      <c r="BL609" s="9"/>
      <c r="BM609" s="9"/>
      <c r="BN609" s="9"/>
      <c r="BO609" s="9"/>
      <c r="BP609" s="9"/>
      <c r="BQ609" s="9"/>
      <c r="BR609" s="9"/>
      <c r="BS609" s="9"/>
      <c r="BT609" s="9"/>
      <c r="BU609" s="9"/>
      <c r="BV609" s="9"/>
      <c r="BW609" s="9"/>
      <c r="BX609" s="9"/>
      <c r="BY609" s="9"/>
      <c r="BZ609" s="9"/>
      <c r="CA609" s="9"/>
      <c r="CB609" s="9"/>
      <c r="CC609" s="9"/>
      <c r="CD609" s="9"/>
      <c r="CE609" s="9"/>
      <c r="CF609" s="9"/>
      <c r="CG609" s="9"/>
      <c r="CH609" s="9"/>
      <c r="CI609" s="9"/>
      <c r="CJ609" s="9"/>
      <c r="CK609" s="9"/>
      <c r="CL609" s="9"/>
      <c r="CM609" s="9"/>
      <c r="CN609" s="9"/>
      <c r="CO609" s="9"/>
      <c r="CP609" s="9"/>
      <c r="CQ609" s="9"/>
      <c r="CR609" s="9"/>
      <c r="CS609" s="9"/>
      <c r="CT609" s="9"/>
      <c r="CU609" s="9"/>
      <c r="CV609" s="9"/>
      <c r="CW609" s="9"/>
      <c r="CX609" s="9"/>
      <c r="CY609" s="9"/>
      <c r="CZ609" s="9"/>
      <c r="DA609" s="9"/>
      <c r="DB609" s="9"/>
      <c r="DC609" s="9"/>
      <c r="DD609" s="9"/>
      <c r="DE609" s="9"/>
      <c r="DF609" s="9"/>
    </row>
    <row r="610" spans="1:110" ht="16.5" customHeight="1" x14ac:dyDescent="0.4">
      <c r="A610" s="11"/>
      <c r="B610" s="10"/>
      <c r="C610" s="33" t="s">
        <v>1189</v>
      </c>
      <c r="D610" s="34" t="s">
        <v>1190</v>
      </c>
      <c r="E610" s="19">
        <v>0</v>
      </c>
      <c r="F610" s="19">
        <v>46848</v>
      </c>
      <c r="G610" s="19">
        <v>0</v>
      </c>
      <c r="H610" s="18">
        <v>46848</v>
      </c>
      <c r="I610" s="31" t="s">
        <v>858</v>
      </c>
      <c r="J610" s="3">
        <v>542</v>
      </c>
      <c r="K610" s="31" t="s">
        <v>19</v>
      </c>
      <c r="L610" s="8"/>
      <c r="M610" s="8" t="str">
        <f>IF(AND(I609:I1277="A",K609:K1277="T"),"A",IF(AND(I609:I1277="P",K609:K1277="T"),"P",IF(AND(I609:I1277="C",K609:K1277="T"),"C",IF(AND(I609:I1277="R",K609:K1277="T"),"R",""))))</f>
        <v/>
      </c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9"/>
      <c r="AR610" s="9"/>
      <c r="AS610" s="9"/>
      <c r="AT610" s="9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  <c r="BF610" s="9"/>
      <c r="BG610" s="9"/>
      <c r="BH610" s="9"/>
      <c r="BI610" s="9"/>
      <c r="BJ610" s="9"/>
      <c r="BK610" s="9"/>
      <c r="BL610" s="9"/>
      <c r="BM610" s="9"/>
      <c r="BN610" s="9"/>
      <c r="BO610" s="9"/>
      <c r="BP610" s="9"/>
      <c r="BQ610" s="9"/>
      <c r="BR610" s="9"/>
      <c r="BS610" s="9"/>
      <c r="BT610" s="9"/>
      <c r="BU610" s="9"/>
      <c r="BV610" s="9"/>
      <c r="BW610" s="9"/>
      <c r="BX610" s="9"/>
      <c r="BY610" s="9"/>
      <c r="BZ610" s="9"/>
      <c r="CA610" s="9"/>
      <c r="CB610" s="9"/>
      <c r="CC610" s="9"/>
      <c r="CD610" s="9"/>
      <c r="CE610" s="9"/>
      <c r="CF610" s="9"/>
      <c r="CG610" s="9"/>
      <c r="CH610" s="9"/>
      <c r="CI610" s="9"/>
      <c r="CJ610" s="9"/>
      <c r="CK610" s="9"/>
      <c r="CL610" s="9"/>
      <c r="CM610" s="9"/>
      <c r="CN610" s="9"/>
      <c r="CO610" s="9"/>
      <c r="CP610" s="9"/>
      <c r="CQ610" s="9"/>
      <c r="CR610" s="9"/>
      <c r="CS610" s="9"/>
      <c r="CT610" s="9"/>
      <c r="CU610" s="9"/>
      <c r="CV610" s="9"/>
      <c r="CW610" s="9"/>
      <c r="CX610" s="9"/>
      <c r="CY610" s="9"/>
      <c r="CZ610" s="9"/>
      <c r="DA610" s="9"/>
      <c r="DB610" s="9"/>
      <c r="DC610" s="9"/>
      <c r="DD610" s="9"/>
      <c r="DE610" s="9"/>
      <c r="DF610" s="9"/>
    </row>
    <row r="611" spans="1:110" ht="16.5" customHeight="1" x14ac:dyDescent="0.4">
      <c r="A611" s="11"/>
      <c r="B611" s="34" t="s">
        <v>1191</v>
      </c>
      <c r="C611" s="12"/>
      <c r="D611" s="10"/>
      <c r="E611" s="19">
        <v>0</v>
      </c>
      <c r="F611" s="19">
        <v>46866.99</v>
      </c>
      <c r="G611" s="19">
        <v>1</v>
      </c>
      <c r="H611" s="18">
        <v>46865.99</v>
      </c>
      <c r="I611" s="31" t="s">
        <v>858</v>
      </c>
      <c r="J611" s="3">
        <v>542.5</v>
      </c>
      <c r="K611" s="31" t="s">
        <v>25</v>
      </c>
      <c r="L611" s="8"/>
      <c r="M611" s="35" t="s">
        <v>858</v>
      </c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9"/>
      <c r="AR611" s="9"/>
      <c r="AS611" s="9"/>
      <c r="AT611" s="9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  <c r="BF611" s="9"/>
      <c r="BG611" s="9"/>
      <c r="BH611" s="9"/>
      <c r="BI611" s="9"/>
      <c r="BJ611" s="9"/>
      <c r="BK611" s="9"/>
      <c r="BL611" s="9"/>
      <c r="BM611" s="9"/>
      <c r="BN611" s="9"/>
      <c r="BO611" s="9"/>
      <c r="BP611" s="9"/>
      <c r="BQ611" s="9"/>
      <c r="BR611" s="9"/>
      <c r="BS611" s="9"/>
      <c r="BT611" s="9"/>
      <c r="BU611" s="9"/>
      <c r="BV611" s="9"/>
      <c r="BW611" s="9"/>
      <c r="BX611" s="9"/>
      <c r="BY611" s="9"/>
      <c r="BZ611" s="9"/>
      <c r="CA611" s="9"/>
      <c r="CB611" s="9"/>
      <c r="CC611" s="9"/>
      <c r="CD611" s="9"/>
      <c r="CE611" s="9"/>
      <c r="CF611" s="9"/>
      <c r="CG611" s="9"/>
      <c r="CH611" s="9"/>
      <c r="CI611" s="9"/>
      <c r="CJ611" s="9"/>
      <c r="CK611" s="9"/>
      <c r="CL611" s="9"/>
      <c r="CM611" s="9"/>
      <c r="CN611" s="9"/>
      <c r="CO611" s="9"/>
      <c r="CP611" s="9"/>
      <c r="CQ611" s="9"/>
      <c r="CR611" s="9"/>
      <c r="CS611" s="9"/>
      <c r="CT611" s="9"/>
      <c r="CU611" s="9"/>
      <c r="CV611" s="9"/>
      <c r="CW611" s="9"/>
      <c r="CX611" s="9"/>
      <c r="CY611" s="9"/>
      <c r="CZ611" s="9"/>
      <c r="DA611" s="9"/>
      <c r="DB611" s="9"/>
      <c r="DC611" s="9"/>
      <c r="DD611" s="9"/>
      <c r="DE611" s="9"/>
      <c r="DF611" s="9"/>
    </row>
    <row r="612" spans="1:110" ht="16.5" customHeight="1" x14ac:dyDescent="0.4">
      <c r="A612" s="11"/>
      <c r="B612" s="34" t="s">
        <v>575</v>
      </c>
      <c r="C612" s="12"/>
      <c r="D612" s="10"/>
      <c r="E612" s="19">
        <v>0</v>
      </c>
      <c r="F612" s="19">
        <v>16781459.59</v>
      </c>
      <c r="G612" s="19">
        <v>247222.85</v>
      </c>
      <c r="H612" s="18">
        <v>16534236.74</v>
      </c>
      <c r="I612" s="31" t="s">
        <v>858</v>
      </c>
      <c r="J612" s="3">
        <v>542.6</v>
      </c>
      <c r="K612" s="31" t="s">
        <v>574</v>
      </c>
      <c r="L612" s="8"/>
      <c r="M612" s="8" t="str">
        <f t="shared" ref="M612:M624" si="22">IF(AND(I611:I1279="A",K611:K1279="T"),"A",IF(AND(I611:I1279="P",K611:K1279="T"),"P",IF(AND(I611:I1279="C",K611:K1279="T"),"C",IF(AND(I611:I1279="R",K611:K1279="T"),"R",""))))</f>
        <v/>
      </c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  <c r="BF612" s="9"/>
      <c r="BG612" s="9"/>
      <c r="BH612" s="9"/>
      <c r="BI612" s="9"/>
      <c r="BJ612" s="9"/>
      <c r="BK612" s="9"/>
      <c r="BL612" s="9"/>
      <c r="BM612" s="9"/>
      <c r="BN612" s="9"/>
      <c r="BO612" s="9"/>
      <c r="BP612" s="9"/>
      <c r="BQ612" s="9"/>
      <c r="BR612" s="9"/>
      <c r="BS612" s="9"/>
      <c r="BT612" s="9"/>
      <c r="BU612" s="9"/>
      <c r="BV612" s="9"/>
      <c r="BW612" s="9"/>
      <c r="BX612" s="9"/>
      <c r="BY612" s="9"/>
      <c r="BZ612" s="9"/>
      <c r="CA612" s="9"/>
      <c r="CB612" s="9"/>
      <c r="CC612" s="9"/>
      <c r="CD612" s="9"/>
      <c r="CE612" s="9"/>
      <c r="CF612" s="9"/>
      <c r="CG612" s="9"/>
      <c r="CH612" s="9"/>
      <c r="CI612" s="9"/>
      <c r="CJ612" s="9"/>
      <c r="CK612" s="9"/>
      <c r="CL612" s="9"/>
      <c r="CM612" s="9"/>
      <c r="CN612" s="9"/>
      <c r="CO612" s="9"/>
      <c r="CP612" s="9"/>
      <c r="CQ612" s="9"/>
      <c r="CR612" s="9"/>
      <c r="CS612" s="9"/>
      <c r="CT612" s="9"/>
      <c r="CU612" s="9"/>
      <c r="CV612" s="9"/>
      <c r="CW612" s="9"/>
      <c r="CX612" s="9"/>
      <c r="CY612" s="9"/>
      <c r="CZ612" s="9"/>
      <c r="DA612" s="9"/>
      <c r="DB612" s="9"/>
      <c r="DC612" s="9"/>
      <c r="DD612" s="9"/>
      <c r="DE612" s="9"/>
      <c r="DF612" s="9"/>
    </row>
    <row r="613" spans="1:110" ht="16.5" customHeight="1" x14ac:dyDescent="0.4">
      <c r="A613" s="11"/>
      <c r="B613" s="34" t="s">
        <v>1192</v>
      </c>
      <c r="C613" s="12"/>
      <c r="D613" s="10"/>
      <c r="E613" s="19">
        <v>0</v>
      </c>
      <c r="F613" s="19">
        <v>16781459.59</v>
      </c>
      <c r="G613" s="19">
        <v>247222.85</v>
      </c>
      <c r="H613" s="18">
        <v>16534236.74</v>
      </c>
      <c r="I613" s="31" t="s">
        <v>858</v>
      </c>
      <c r="J613" s="3">
        <v>542.70000000000005</v>
      </c>
      <c r="K613" s="31" t="s">
        <v>574</v>
      </c>
      <c r="L613" s="8"/>
      <c r="M613" s="8" t="str">
        <f t="shared" si="22"/>
        <v/>
      </c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9"/>
      <c r="AR613" s="9"/>
      <c r="AS613" s="9"/>
      <c r="AT613" s="9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  <c r="BF613" s="9"/>
      <c r="BG613" s="9"/>
      <c r="BH613" s="9"/>
      <c r="BI613" s="9"/>
      <c r="BJ613" s="9"/>
      <c r="BK613" s="9"/>
      <c r="BL613" s="9"/>
      <c r="BM613" s="9"/>
      <c r="BN613" s="9"/>
      <c r="BO613" s="9"/>
      <c r="BP613" s="9"/>
      <c r="BQ613" s="9"/>
      <c r="BR613" s="9"/>
      <c r="BS613" s="9"/>
      <c r="BT613" s="9"/>
      <c r="BU613" s="9"/>
      <c r="BV613" s="9"/>
      <c r="BW613" s="9"/>
      <c r="BX613" s="9"/>
      <c r="BY613" s="9"/>
      <c r="BZ613" s="9"/>
      <c r="CA613" s="9"/>
      <c r="CB613" s="9"/>
      <c r="CC613" s="9"/>
      <c r="CD613" s="9"/>
      <c r="CE613" s="9"/>
      <c r="CF613" s="9"/>
      <c r="CG613" s="9"/>
      <c r="CH613" s="9"/>
      <c r="CI613" s="9"/>
      <c r="CJ613" s="9"/>
      <c r="CK613" s="9"/>
      <c r="CL613" s="9"/>
      <c r="CM613" s="9"/>
      <c r="CN613" s="9"/>
      <c r="CO613" s="9"/>
      <c r="CP613" s="9"/>
      <c r="CQ613" s="9"/>
      <c r="CR613" s="9"/>
      <c r="CS613" s="9"/>
      <c r="CT613" s="9"/>
      <c r="CU613" s="9"/>
      <c r="CV613" s="9"/>
      <c r="CW613" s="9"/>
      <c r="CX613" s="9"/>
      <c r="CY613" s="9"/>
      <c r="CZ613" s="9"/>
      <c r="DA613" s="9"/>
      <c r="DB613" s="9"/>
      <c r="DC613" s="9"/>
      <c r="DD613" s="9"/>
      <c r="DE613" s="9"/>
      <c r="DF613" s="9"/>
    </row>
    <row r="614" spans="1:110" ht="16.5" customHeight="1" x14ac:dyDescent="0.4">
      <c r="A614" s="32" t="s">
        <v>1193</v>
      </c>
      <c r="B614" s="10"/>
      <c r="C614" s="12"/>
      <c r="D614" s="10"/>
      <c r="E614" s="19">
        <v>0</v>
      </c>
      <c r="F614" s="19">
        <v>0</v>
      </c>
      <c r="G614" s="19">
        <v>0</v>
      </c>
      <c r="H614" s="18">
        <v>0</v>
      </c>
      <c r="I614" s="3"/>
      <c r="J614" s="3">
        <v>542.70000000000005</v>
      </c>
      <c r="K614" s="31" t="s">
        <v>17</v>
      </c>
      <c r="L614" s="8"/>
      <c r="M614" s="8" t="str">
        <f t="shared" si="22"/>
        <v/>
      </c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9"/>
      <c r="AR614" s="9"/>
      <c r="AS614" s="9"/>
      <c r="AT614" s="9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  <c r="BF614" s="9"/>
      <c r="BG614" s="9"/>
      <c r="BH614" s="9"/>
      <c r="BI614" s="9"/>
      <c r="BJ614" s="9"/>
      <c r="BK614" s="9"/>
      <c r="BL614" s="9"/>
      <c r="BM614" s="9"/>
      <c r="BN614" s="9"/>
      <c r="BO614" s="9"/>
      <c r="BP614" s="9"/>
      <c r="BQ614" s="9"/>
      <c r="BR614" s="9"/>
      <c r="BS614" s="9"/>
      <c r="BT614" s="9"/>
      <c r="BU614" s="9"/>
      <c r="BV614" s="9"/>
      <c r="BW614" s="9"/>
      <c r="BX614" s="9"/>
      <c r="BY614" s="9"/>
      <c r="BZ614" s="9"/>
      <c r="CA614" s="9"/>
      <c r="CB614" s="9"/>
      <c r="CC614" s="9"/>
      <c r="CD614" s="9"/>
      <c r="CE614" s="9"/>
      <c r="CF614" s="9"/>
      <c r="CG614" s="9"/>
      <c r="CH614" s="9"/>
      <c r="CI614" s="9"/>
      <c r="CJ614" s="9"/>
      <c r="CK614" s="9"/>
      <c r="CL614" s="9"/>
      <c r="CM614" s="9"/>
      <c r="CN614" s="9"/>
      <c r="CO614" s="9"/>
      <c r="CP614" s="9"/>
      <c r="CQ614" s="9"/>
      <c r="CR614" s="9"/>
      <c r="CS614" s="9"/>
      <c r="CT614" s="9"/>
      <c r="CU614" s="9"/>
      <c r="CV614" s="9"/>
      <c r="CW614" s="9"/>
      <c r="CX614" s="9"/>
      <c r="CY614" s="9"/>
      <c r="CZ614" s="9"/>
      <c r="DA614" s="9"/>
      <c r="DB614" s="9"/>
      <c r="DC614" s="9"/>
      <c r="DD614" s="9"/>
      <c r="DE614" s="9"/>
      <c r="DF614" s="9"/>
    </row>
    <row r="615" spans="1:110" ht="16.5" customHeight="1" x14ac:dyDescent="0.4">
      <c r="A615" s="32" t="s">
        <v>1197</v>
      </c>
      <c r="B615" s="34" t="s">
        <v>1198</v>
      </c>
      <c r="C615" s="33" t="s">
        <v>1194</v>
      </c>
      <c r="D615" s="34" t="s">
        <v>1195</v>
      </c>
      <c r="E615" s="19">
        <v>0</v>
      </c>
      <c r="F615" s="19">
        <v>172885.02</v>
      </c>
      <c r="G615" s="19">
        <v>321757.49</v>
      </c>
      <c r="H615" s="18">
        <v>148872.47</v>
      </c>
      <c r="I615" s="31" t="s">
        <v>1196</v>
      </c>
      <c r="J615" s="3">
        <v>543</v>
      </c>
      <c r="K615" s="31" t="s">
        <v>19</v>
      </c>
      <c r="L615" s="8"/>
      <c r="M615" s="8" t="str">
        <f t="shared" si="22"/>
        <v/>
      </c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  <c r="BF615" s="9"/>
      <c r="BG615" s="9"/>
      <c r="BH615" s="9"/>
      <c r="BI615" s="9"/>
      <c r="BJ615" s="9"/>
      <c r="BK615" s="9"/>
      <c r="BL615" s="9"/>
      <c r="BM615" s="9"/>
      <c r="BN615" s="9"/>
      <c r="BO615" s="9"/>
      <c r="BP615" s="9"/>
      <c r="BQ615" s="9"/>
      <c r="BR615" s="9"/>
      <c r="BS615" s="9"/>
      <c r="BT615" s="9"/>
      <c r="BU615" s="9"/>
      <c r="BV615" s="9"/>
      <c r="BW615" s="9"/>
      <c r="BX615" s="9"/>
      <c r="BY615" s="9"/>
      <c r="BZ615" s="9"/>
      <c r="CA615" s="9"/>
      <c r="CB615" s="9"/>
      <c r="CC615" s="9"/>
      <c r="CD615" s="9"/>
      <c r="CE615" s="9"/>
      <c r="CF615" s="9"/>
      <c r="CG615" s="9"/>
      <c r="CH615" s="9"/>
      <c r="CI615" s="9"/>
      <c r="CJ615" s="9"/>
      <c r="CK615" s="9"/>
      <c r="CL615" s="9"/>
      <c r="CM615" s="9"/>
      <c r="CN615" s="9"/>
      <c r="CO615" s="9"/>
      <c r="CP615" s="9"/>
      <c r="CQ615" s="9"/>
      <c r="CR615" s="9"/>
      <c r="CS615" s="9"/>
      <c r="CT615" s="9"/>
      <c r="CU615" s="9"/>
      <c r="CV615" s="9"/>
      <c r="CW615" s="9"/>
      <c r="CX615" s="9"/>
      <c r="CY615" s="9"/>
      <c r="CZ615" s="9"/>
      <c r="DA615" s="9"/>
      <c r="DB615" s="9"/>
      <c r="DC615" s="9"/>
      <c r="DD615" s="9"/>
      <c r="DE615" s="9"/>
      <c r="DF615" s="9"/>
    </row>
    <row r="616" spans="1:110" ht="16.5" customHeight="1" x14ac:dyDescent="0.4">
      <c r="A616" s="11"/>
      <c r="B616" s="10"/>
      <c r="C616" s="33" t="s">
        <v>1199</v>
      </c>
      <c r="D616" s="34" t="s">
        <v>1200</v>
      </c>
      <c r="E616" s="19">
        <v>0</v>
      </c>
      <c r="F616" s="19">
        <v>917195.59</v>
      </c>
      <c r="G616" s="19">
        <v>4248655.7699999996</v>
      </c>
      <c r="H616" s="18">
        <v>3331460.18</v>
      </c>
      <c r="I616" s="31" t="s">
        <v>1196</v>
      </c>
      <c r="J616" s="3">
        <v>544</v>
      </c>
      <c r="K616" s="31" t="s">
        <v>19</v>
      </c>
      <c r="L616" s="8"/>
      <c r="M616" s="8" t="str">
        <f t="shared" si="22"/>
        <v/>
      </c>
      <c r="N616" s="9" t="s">
        <v>1335</v>
      </c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9"/>
      <c r="AR616" s="9"/>
      <c r="AS616" s="9"/>
      <c r="AT616" s="9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  <c r="BF616" s="9"/>
      <c r="BG616" s="9"/>
      <c r="BH616" s="9"/>
      <c r="BI616" s="9"/>
      <c r="BJ616" s="9"/>
      <c r="BK616" s="9"/>
      <c r="BL616" s="9"/>
      <c r="BM616" s="9"/>
      <c r="BN616" s="9"/>
      <c r="BO616" s="9"/>
      <c r="BP616" s="9"/>
      <c r="BQ616" s="9"/>
      <c r="BR616" s="9"/>
      <c r="BS616" s="9"/>
      <c r="BT616" s="9"/>
      <c r="BU616" s="9"/>
      <c r="BV616" s="9"/>
      <c r="BW616" s="9"/>
      <c r="BX616" s="9"/>
      <c r="BY616" s="9"/>
      <c r="BZ616" s="9"/>
      <c r="CA616" s="9"/>
      <c r="CB616" s="9"/>
      <c r="CC616" s="9"/>
      <c r="CD616" s="9"/>
      <c r="CE616" s="9"/>
      <c r="CF616" s="9"/>
      <c r="CG616" s="9"/>
      <c r="CH616" s="9"/>
      <c r="CI616" s="9"/>
      <c r="CJ616" s="9"/>
      <c r="CK616" s="9"/>
      <c r="CL616" s="9"/>
      <c r="CM616" s="9"/>
      <c r="CN616" s="9"/>
      <c r="CO616" s="9"/>
      <c r="CP616" s="9"/>
      <c r="CQ616" s="9"/>
      <c r="CR616" s="9"/>
      <c r="CS616" s="9"/>
      <c r="CT616" s="9"/>
      <c r="CU616" s="9"/>
      <c r="CV616" s="9"/>
      <c r="CW616" s="9"/>
      <c r="CX616" s="9"/>
      <c r="CY616" s="9"/>
      <c r="CZ616" s="9"/>
      <c r="DA616" s="9"/>
      <c r="DB616" s="9"/>
      <c r="DC616" s="9"/>
      <c r="DD616" s="9"/>
      <c r="DE616" s="9"/>
      <c r="DF616" s="9"/>
    </row>
    <row r="617" spans="1:110" ht="16.5" customHeight="1" x14ac:dyDescent="0.4">
      <c r="A617" s="11"/>
      <c r="B617" s="10"/>
      <c r="C617" s="33" t="s">
        <v>1201</v>
      </c>
      <c r="D617" s="34" t="s">
        <v>1202</v>
      </c>
      <c r="E617" s="19">
        <v>0</v>
      </c>
      <c r="F617" s="19">
        <v>991702.89</v>
      </c>
      <c r="G617" s="19">
        <v>2313238.9700000002</v>
      </c>
      <c r="H617" s="18">
        <v>1321536.08</v>
      </c>
      <c r="I617" s="31" t="s">
        <v>1196</v>
      </c>
      <c r="J617" s="3">
        <v>545</v>
      </c>
      <c r="K617" s="31" t="s">
        <v>19</v>
      </c>
      <c r="L617" s="8"/>
      <c r="M617" s="8" t="str">
        <f t="shared" si="22"/>
        <v/>
      </c>
      <c r="N617" s="9" t="s">
        <v>1336</v>
      </c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9"/>
      <c r="AR617" s="9"/>
      <c r="AS617" s="9"/>
      <c r="AT617" s="9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  <c r="BF617" s="9"/>
      <c r="BG617" s="9"/>
      <c r="BH617" s="9"/>
      <c r="BI617" s="9"/>
      <c r="BJ617" s="9"/>
      <c r="BK617" s="9"/>
      <c r="BL617" s="9"/>
      <c r="BM617" s="9"/>
      <c r="BN617" s="9"/>
      <c r="BO617" s="9"/>
      <c r="BP617" s="9"/>
      <c r="BQ617" s="9"/>
      <c r="BR617" s="9"/>
      <c r="BS617" s="9"/>
      <c r="BT617" s="9"/>
      <c r="BU617" s="9"/>
      <c r="BV617" s="9"/>
      <c r="BW617" s="9"/>
      <c r="BX617" s="9"/>
      <c r="BY617" s="9"/>
      <c r="BZ617" s="9"/>
      <c r="CA617" s="9"/>
      <c r="CB617" s="9"/>
      <c r="CC617" s="9"/>
      <c r="CD617" s="9"/>
      <c r="CE617" s="9"/>
      <c r="CF617" s="9"/>
      <c r="CG617" s="9"/>
      <c r="CH617" s="9"/>
      <c r="CI617" s="9"/>
      <c r="CJ617" s="9"/>
      <c r="CK617" s="9"/>
      <c r="CL617" s="9"/>
      <c r="CM617" s="9"/>
      <c r="CN617" s="9"/>
      <c r="CO617" s="9"/>
      <c r="CP617" s="9"/>
      <c r="CQ617" s="9"/>
      <c r="CR617" s="9"/>
      <c r="CS617" s="9"/>
      <c r="CT617" s="9"/>
      <c r="CU617" s="9"/>
      <c r="CV617" s="9"/>
      <c r="CW617" s="9"/>
      <c r="CX617" s="9"/>
      <c r="CY617" s="9"/>
      <c r="CZ617" s="9"/>
      <c r="DA617" s="9"/>
      <c r="DB617" s="9"/>
      <c r="DC617" s="9"/>
      <c r="DD617" s="9"/>
      <c r="DE617" s="9"/>
      <c r="DF617" s="9"/>
    </row>
    <row r="618" spans="1:110" ht="16.5" customHeight="1" x14ac:dyDescent="0.4">
      <c r="A618" s="11"/>
      <c r="B618" s="10"/>
      <c r="C618" s="33" t="s">
        <v>1203</v>
      </c>
      <c r="D618" s="34" t="s">
        <v>1204</v>
      </c>
      <c r="E618" s="19">
        <v>0</v>
      </c>
      <c r="F618" s="19">
        <v>291170.78000000003</v>
      </c>
      <c r="G618" s="19">
        <v>458820.91</v>
      </c>
      <c r="H618" s="18">
        <v>167650.13</v>
      </c>
      <c r="I618" s="31" t="s">
        <v>1196</v>
      </c>
      <c r="J618" s="3">
        <v>546</v>
      </c>
      <c r="K618" s="31" t="s">
        <v>19</v>
      </c>
      <c r="L618" s="8"/>
      <c r="M618" s="8" t="str">
        <f t="shared" si="22"/>
        <v/>
      </c>
      <c r="N618" s="9" t="s">
        <v>1336</v>
      </c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  <c r="BF618" s="9"/>
      <c r="BG618" s="9"/>
      <c r="BH618" s="9"/>
      <c r="BI618" s="9"/>
      <c r="BJ618" s="9"/>
      <c r="BK618" s="9"/>
      <c r="BL618" s="9"/>
      <c r="BM618" s="9"/>
      <c r="BN618" s="9"/>
      <c r="BO618" s="9"/>
      <c r="BP618" s="9"/>
      <c r="BQ618" s="9"/>
      <c r="BR618" s="9"/>
      <c r="BS618" s="9"/>
      <c r="BT618" s="9"/>
      <c r="BU618" s="9"/>
      <c r="BV618" s="9"/>
      <c r="BW618" s="9"/>
      <c r="BX618" s="9"/>
      <c r="BY618" s="9"/>
      <c r="BZ618" s="9"/>
      <c r="CA618" s="9"/>
      <c r="CB618" s="9"/>
      <c r="CC618" s="9"/>
      <c r="CD618" s="9"/>
      <c r="CE618" s="9"/>
      <c r="CF618" s="9"/>
      <c r="CG618" s="9"/>
      <c r="CH618" s="9"/>
      <c r="CI618" s="9"/>
      <c r="CJ618" s="9"/>
      <c r="CK618" s="9"/>
      <c r="CL618" s="9"/>
      <c r="CM618" s="9"/>
      <c r="CN618" s="9"/>
      <c r="CO618" s="9"/>
      <c r="CP618" s="9"/>
      <c r="CQ618" s="9"/>
      <c r="CR618" s="9"/>
      <c r="CS618" s="9"/>
      <c r="CT618" s="9"/>
      <c r="CU618" s="9"/>
      <c r="CV618" s="9"/>
      <c r="CW618" s="9"/>
      <c r="CX618" s="9"/>
      <c r="CY618" s="9"/>
      <c r="CZ618" s="9"/>
      <c r="DA618" s="9"/>
      <c r="DB618" s="9"/>
      <c r="DC618" s="9"/>
      <c r="DD618" s="9"/>
      <c r="DE618" s="9"/>
      <c r="DF618" s="9"/>
    </row>
    <row r="619" spans="1:110" ht="16.5" customHeight="1" x14ac:dyDescent="0.4">
      <c r="A619" s="11"/>
      <c r="B619" s="10"/>
      <c r="C619" s="33" t="s">
        <v>1205</v>
      </c>
      <c r="D619" s="34" t="s">
        <v>1206</v>
      </c>
      <c r="E619" s="19">
        <v>0</v>
      </c>
      <c r="F619" s="19">
        <v>143050</v>
      </c>
      <c r="G619" s="19">
        <v>215979.13</v>
      </c>
      <c r="H619" s="18">
        <v>72929.13</v>
      </c>
      <c r="I619" s="31" t="s">
        <v>1196</v>
      </c>
      <c r="J619" s="3">
        <v>547</v>
      </c>
      <c r="K619" s="31" t="s">
        <v>19</v>
      </c>
      <c r="L619" s="8"/>
      <c r="M619" s="8" t="str">
        <f t="shared" si="22"/>
        <v/>
      </c>
      <c r="N619" s="9" t="s">
        <v>1337</v>
      </c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9"/>
      <c r="AR619" s="9"/>
      <c r="AS619" s="9"/>
      <c r="AT619" s="9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  <c r="BF619" s="9"/>
      <c r="BG619" s="9"/>
      <c r="BH619" s="9"/>
      <c r="BI619" s="9"/>
      <c r="BJ619" s="9"/>
      <c r="BK619" s="9"/>
      <c r="BL619" s="9"/>
      <c r="BM619" s="9"/>
      <c r="BN619" s="9"/>
      <c r="BO619" s="9"/>
      <c r="BP619" s="9"/>
      <c r="BQ619" s="9"/>
      <c r="BR619" s="9"/>
      <c r="BS619" s="9"/>
      <c r="BT619" s="9"/>
      <c r="BU619" s="9"/>
      <c r="BV619" s="9"/>
      <c r="BW619" s="9"/>
      <c r="BX619" s="9"/>
      <c r="BY619" s="9"/>
      <c r="BZ619" s="9"/>
      <c r="CA619" s="9"/>
      <c r="CB619" s="9"/>
      <c r="CC619" s="9"/>
      <c r="CD619" s="9"/>
      <c r="CE619" s="9"/>
      <c r="CF619" s="9"/>
      <c r="CG619" s="9"/>
      <c r="CH619" s="9"/>
      <c r="CI619" s="9"/>
      <c r="CJ619" s="9"/>
      <c r="CK619" s="9"/>
      <c r="CL619" s="9"/>
      <c r="CM619" s="9"/>
      <c r="CN619" s="9"/>
      <c r="CO619" s="9"/>
      <c r="CP619" s="9"/>
      <c r="CQ619" s="9"/>
      <c r="CR619" s="9"/>
      <c r="CS619" s="9"/>
      <c r="CT619" s="9"/>
      <c r="CU619" s="9"/>
      <c r="CV619" s="9"/>
      <c r="CW619" s="9"/>
      <c r="CX619" s="9"/>
      <c r="CY619" s="9"/>
      <c r="CZ619" s="9"/>
      <c r="DA619" s="9"/>
      <c r="DB619" s="9"/>
      <c r="DC619" s="9"/>
      <c r="DD619" s="9"/>
      <c r="DE619" s="9"/>
      <c r="DF619" s="9"/>
    </row>
    <row r="620" spans="1:110" ht="16.5" customHeight="1" x14ac:dyDescent="0.4">
      <c r="A620" s="11"/>
      <c r="B620" s="10"/>
      <c r="C620" s="33" t="s">
        <v>1207</v>
      </c>
      <c r="D620" s="34" t="s">
        <v>1208</v>
      </c>
      <c r="E620" s="19">
        <v>0</v>
      </c>
      <c r="F620" s="19">
        <v>3155.07</v>
      </c>
      <c r="G620" s="19">
        <v>3863.66</v>
      </c>
      <c r="H620" s="18">
        <v>708.59</v>
      </c>
      <c r="I620" s="31" t="s">
        <v>1196</v>
      </c>
      <c r="J620" s="3">
        <v>548</v>
      </c>
      <c r="K620" s="31" t="s">
        <v>19</v>
      </c>
      <c r="L620" s="8"/>
      <c r="M620" s="8" t="str">
        <f t="shared" si="22"/>
        <v/>
      </c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  <c r="BF620" s="9"/>
      <c r="BG620" s="9"/>
      <c r="BH620" s="9"/>
      <c r="BI620" s="9"/>
      <c r="BJ620" s="9"/>
      <c r="BK620" s="9"/>
      <c r="BL620" s="9"/>
      <c r="BM620" s="9"/>
      <c r="BN620" s="9"/>
      <c r="BO620" s="9"/>
      <c r="BP620" s="9"/>
      <c r="BQ620" s="9"/>
      <c r="BR620" s="9"/>
      <c r="BS620" s="9"/>
      <c r="BT620" s="9"/>
      <c r="BU620" s="9"/>
      <c r="BV620" s="9"/>
      <c r="BW620" s="9"/>
      <c r="BX620" s="9"/>
      <c r="BY620" s="9"/>
      <c r="BZ620" s="9"/>
      <c r="CA620" s="9"/>
      <c r="CB620" s="9"/>
      <c r="CC620" s="9"/>
      <c r="CD620" s="9"/>
      <c r="CE620" s="9"/>
      <c r="CF620" s="9"/>
      <c r="CG620" s="9"/>
      <c r="CH620" s="9"/>
      <c r="CI620" s="9"/>
      <c r="CJ620" s="9"/>
      <c r="CK620" s="9"/>
      <c r="CL620" s="9"/>
      <c r="CM620" s="9"/>
      <c r="CN620" s="9"/>
      <c r="CO620" s="9"/>
      <c r="CP620" s="9"/>
      <c r="CQ620" s="9"/>
      <c r="CR620" s="9"/>
      <c r="CS620" s="9"/>
      <c r="CT620" s="9"/>
      <c r="CU620" s="9"/>
      <c r="CV620" s="9"/>
      <c r="CW620" s="9"/>
      <c r="CX620" s="9"/>
      <c r="CY620" s="9"/>
      <c r="CZ620" s="9"/>
      <c r="DA620" s="9"/>
      <c r="DB620" s="9"/>
      <c r="DC620" s="9"/>
      <c r="DD620" s="9"/>
      <c r="DE620" s="9"/>
      <c r="DF620" s="9"/>
    </row>
    <row r="621" spans="1:110" ht="16.5" customHeight="1" x14ac:dyDescent="0.4">
      <c r="A621" s="11"/>
      <c r="B621" s="10"/>
      <c r="C621" s="33" t="s">
        <v>1209</v>
      </c>
      <c r="D621" s="34" t="s">
        <v>1210</v>
      </c>
      <c r="E621" s="19">
        <v>0</v>
      </c>
      <c r="F621" s="19">
        <v>111417.27</v>
      </c>
      <c r="G621" s="19">
        <v>775079.44</v>
      </c>
      <c r="H621" s="18">
        <v>663662.17000000004</v>
      </c>
      <c r="I621" s="31" t="s">
        <v>1196</v>
      </c>
      <c r="J621" s="3">
        <v>549</v>
      </c>
      <c r="K621" s="31" t="s">
        <v>19</v>
      </c>
      <c r="L621" s="8"/>
      <c r="M621" s="8" t="str">
        <f t="shared" si="22"/>
        <v/>
      </c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  <c r="BF621" s="9"/>
      <c r="BG621" s="9"/>
      <c r="BH621" s="9"/>
      <c r="BI621" s="9"/>
      <c r="BJ621" s="9"/>
      <c r="BK621" s="9"/>
      <c r="BL621" s="9"/>
      <c r="BM621" s="9"/>
      <c r="BN621" s="9"/>
      <c r="BO621" s="9"/>
      <c r="BP621" s="9"/>
      <c r="BQ621" s="9"/>
      <c r="BR621" s="9"/>
      <c r="BS621" s="9"/>
      <c r="BT621" s="9"/>
      <c r="BU621" s="9"/>
      <c r="BV621" s="9"/>
      <c r="BW621" s="9"/>
      <c r="BX621" s="9"/>
      <c r="BY621" s="9"/>
      <c r="BZ621" s="9"/>
      <c r="CA621" s="9"/>
      <c r="CB621" s="9"/>
      <c r="CC621" s="9"/>
      <c r="CD621" s="9"/>
      <c r="CE621" s="9"/>
      <c r="CF621" s="9"/>
      <c r="CG621" s="9"/>
      <c r="CH621" s="9"/>
      <c r="CI621" s="9"/>
      <c r="CJ621" s="9"/>
      <c r="CK621" s="9"/>
      <c r="CL621" s="9"/>
      <c r="CM621" s="9"/>
      <c r="CN621" s="9"/>
      <c r="CO621" s="9"/>
      <c r="CP621" s="9"/>
      <c r="CQ621" s="9"/>
      <c r="CR621" s="9"/>
      <c r="CS621" s="9"/>
      <c r="CT621" s="9"/>
      <c r="CU621" s="9"/>
      <c r="CV621" s="9"/>
      <c r="CW621" s="9"/>
      <c r="CX621" s="9"/>
      <c r="CY621" s="9"/>
      <c r="CZ621" s="9"/>
      <c r="DA621" s="9"/>
      <c r="DB621" s="9"/>
      <c r="DC621" s="9"/>
      <c r="DD621" s="9"/>
      <c r="DE621" s="9"/>
      <c r="DF621" s="9"/>
    </row>
    <row r="622" spans="1:110" ht="16.5" customHeight="1" x14ac:dyDescent="0.4">
      <c r="A622" s="11"/>
      <c r="B622" s="10"/>
      <c r="C622" s="33" t="s">
        <v>1211</v>
      </c>
      <c r="D622" s="34" t="s">
        <v>1212</v>
      </c>
      <c r="E622" s="19">
        <v>0</v>
      </c>
      <c r="F622" s="19">
        <v>96322.43</v>
      </c>
      <c r="G622" s="19">
        <v>192838.48</v>
      </c>
      <c r="H622" s="18">
        <v>96516.05</v>
      </c>
      <c r="I622" s="31" t="s">
        <v>1196</v>
      </c>
      <c r="J622" s="3">
        <v>550</v>
      </c>
      <c r="K622" s="31" t="s">
        <v>19</v>
      </c>
      <c r="L622" s="8"/>
      <c r="M622" s="8" t="str">
        <f t="shared" si="22"/>
        <v/>
      </c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  <c r="BF622" s="9"/>
      <c r="BG622" s="9"/>
      <c r="BH622" s="9"/>
      <c r="BI622" s="9"/>
      <c r="BJ622" s="9"/>
      <c r="BK622" s="9"/>
      <c r="BL622" s="9"/>
      <c r="BM622" s="9"/>
      <c r="BN622" s="9"/>
      <c r="BO622" s="9"/>
      <c r="BP622" s="9"/>
      <c r="BQ622" s="9"/>
      <c r="BR622" s="9"/>
      <c r="BS622" s="9"/>
      <c r="BT622" s="9"/>
      <c r="BU622" s="9"/>
      <c r="BV622" s="9"/>
      <c r="BW622" s="9"/>
      <c r="BX622" s="9"/>
      <c r="BY622" s="9"/>
      <c r="BZ622" s="9"/>
      <c r="CA622" s="9"/>
      <c r="CB622" s="9"/>
      <c r="CC622" s="9"/>
      <c r="CD622" s="9"/>
      <c r="CE622" s="9"/>
      <c r="CF622" s="9"/>
      <c r="CG622" s="9"/>
      <c r="CH622" s="9"/>
      <c r="CI622" s="9"/>
      <c r="CJ622" s="9"/>
      <c r="CK622" s="9"/>
      <c r="CL622" s="9"/>
      <c r="CM622" s="9"/>
      <c r="CN622" s="9"/>
      <c r="CO622" s="9"/>
      <c r="CP622" s="9"/>
      <c r="CQ622" s="9"/>
      <c r="CR622" s="9"/>
      <c r="CS622" s="9"/>
      <c r="CT622" s="9"/>
      <c r="CU622" s="9"/>
      <c r="CV622" s="9"/>
      <c r="CW622" s="9"/>
      <c r="CX622" s="9"/>
      <c r="CY622" s="9"/>
      <c r="CZ622" s="9"/>
      <c r="DA622" s="9"/>
      <c r="DB622" s="9"/>
      <c r="DC622" s="9"/>
      <c r="DD622" s="9"/>
      <c r="DE622" s="9"/>
      <c r="DF622" s="9"/>
    </row>
    <row r="623" spans="1:110" ht="16.5" customHeight="1" x14ac:dyDescent="0.4">
      <c r="A623" s="11"/>
      <c r="B623" s="10"/>
      <c r="C623" s="33" t="s">
        <v>1213</v>
      </c>
      <c r="D623" s="34" t="s">
        <v>1214</v>
      </c>
      <c r="E623" s="19">
        <v>0</v>
      </c>
      <c r="F623" s="19">
        <v>170014.82</v>
      </c>
      <c r="G623" s="19">
        <v>300277.75</v>
      </c>
      <c r="H623" s="18">
        <v>130262.93</v>
      </c>
      <c r="I623" s="31" t="s">
        <v>1196</v>
      </c>
      <c r="J623" s="3">
        <v>551</v>
      </c>
      <c r="K623" s="31" t="s">
        <v>19</v>
      </c>
      <c r="L623" s="8"/>
      <c r="M623" s="8" t="str">
        <f t="shared" si="22"/>
        <v/>
      </c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  <c r="BF623" s="9"/>
      <c r="BG623" s="9"/>
      <c r="BH623" s="9"/>
      <c r="BI623" s="9"/>
      <c r="BJ623" s="9"/>
      <c r="BK623" s="9"/>
      <c r="BL623" s="9"/>
      <c r="BM623" s="9"/>
      <c r="BN623" s="9"/>
      <c r="BO623" s="9"/>
      <c r="BP623" s="9"/>
      <c r="BQ623" s="9"/>
      <c r="BR623" s="9"/>
      <c r="BS623" s="9"/>
      <c r="BT623" s="9"/>
      <c r="BU623" s="9"/>
      <c r="BV623" s="9"/>
      <c r="BW623" s="9"/>
      <c r="BX623" s="9"/>
      <c r="BY623" s="9"/>
      <c r="BZ623" s="9"/>
      <c r="CA623" s="9"/>
      <c r="CB623" s="9"/>
      <c r="CC623" s="9"/>
      <c r="CD623" s="9"/>
      <c r="CE623" s="9"/>
      <c r="CF623" s="9"/>
      <c r="CG623" s="9"/>
      <c r="CH623" s="9"/>
      <c r="CI623" s="9"/>
      <c r="CJ623" s="9"/>
      <c r="CK623" s="9"/>
      <c r="CL623" s="9"/>
      <c r="CM623" s="9"/>
      <c r="CN623" s="9"/>
      <c r="CO623" s="9"/>
      <c r="CP623" s="9"/>
      <c r="CQ623" s="9"/>
      <c r="CR623" s="9"/>
      <c r="CS623" s="9"/>
      <c r="CT623" s="9"/>
      <c r="CU623" s="9"/>
      <c r="CV623" s="9"/>
      <c r="CW623" s="9"/>
      <c r="CX623" s="9"/>
      <c r="CY623" s="9"/>
      <c r="CZ623" s="9"/>
      <c r="DA623" s="9"/>
      <c r="DB623" s="9"/>
      <c r="DC623" s="9"/>
      <c r="DD623" s="9"/>
      <c r="DE623" s="9"/>
      <c r="DF623" s="9"/>
    </row>
    <row r="624" spans="1:110" ht="16.5" customHeight="1" x14ac:dyDescent="0.4">
      <c r="A624" s="11"/>
      <c r="B624" s="10"/>
      <c r="C624" s="33" t="s">
        <v>1215</v>
      </c>
      <c r="D624" s="34" t="s">
        <v>1216</v>
      </c>
      <c r="E624" s="19">
        <v>0</v>
      </c>
      <c r="F624" s="19">
        <v>367828.44</v>
      </c>
      <c r="G624" s="19">
        <v>1457557.6</v>
      </c>
      <c r="H624" s="18">
        <v>1089729.1599999999</v>
      </c>
      <c r="I624" s="31" t="s">
        <v>1196</v>
      </c>
      <c r="J624" s="3">
        <v>552</v>
      </c>
      <c r="K624" s="31" t="s">
        <v>19</v>
      </c>
      <c r="L624" s="8"/>
      <c r="M624" s="8" t="str">
        <f t="shared" si="22"/>
        <v/>
      </c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  <c r="BF624" s="9"/>
      <c r="BG624" s="9"/>
      <c r="BH624" s="9"/>
      <c r="BI624" s="9"/>
      <c r="BJ624" s="9"/>
      <c r="BK624" s="9"/>
      <c r="BL624" s="9"/>
      <c r="BM624" s="9"/>
      <c r="BN624" s="9"/>
      <c r="BO624" s="9"/>
      <c r="BP624" s="9"/>
      <c r="BQ624" s="9"/>
      <c r="BR624" s="9"/>
      <c r="BS624" s="9"/>
      <c r="BT624" s="9"/>
      <c r="BU624" s="9"/>
      <c r="BV624" s="9"/>
      <c r="BW624" s="9"/>
      <c r="BX624" s="9"/>
      <c r="BY624" s="9"/>
      <c r="BZ624" s="9"/>
      <c r="CA624" s="9"/>
      <c r="CB624" s="9"/>
      <c r="CC624" s="9"/>
      <c r="CD624" s="9"/>
      <c r="CE624" s="9"/>
      <c r="CF624" s="9"/>
      <c r="CG624" s="9"/>
      <c r="CH624" s="9"/>
      <c r="CI624" s="9"/>
      <c r="CJ624" s="9"/>
      <c r="CK624" s="9"/>
      <c r="CL624" s="9"/>
      <c r="CM624" s="9"/>
      <c r="CN624" s="9"/>
      <c r="CO624" s="9"/>
      <c r="CP624" s="9"/>
      <c r="CQ624" s="9"/>
      <c r="CR624" s="9"/>
      <c r="CS624" s="9"/>
      <c r="CT624" s="9"/>
      <c r="CU624" s="9"/>
      <c r="CV624" s="9"/>
      <c r="CW624" s="9"/>
      <c r="CX624" s="9"/>
      <c r="CY624" s="9"/>
      <c r="CZ624" s="9"/>
      <c r="DA624" s="9"/>
      <c r="DB624" s="9"/>
      <c r="DC624" s="9"/>
      <c r="DD624" s="9"/>
      <c r="DE624" s="9"/>
      <c r="DF624" s="9"/>
    </row>
    <row r="625" spans="1:110" ht="16.5" customHeight="1" x14ac:dyDescent="0.4">
      <c r="A625" s="11"/>
      <c r="B625" s="34" t="s">
        <v>1217</v>
      </c>
      <c r="C625" s="12"/>
      <c r="D625" s="10"/>
      <c r="E625" s="19">
        <v>0</v>
      </c>
      <c r="F625" s="19">
        <v>3264742.31</v>
      </c>
      <c r="G625" s="19">
        <v>10288069.199999999</v>
      </c>
      <c r="H625" s="36">
        <v>7023326.8899999997</v>
      </c>
      <c r="I625" s="31" t="s">
        <v>1196</v>
      </c>
      <c r="J625" s="3">
        <v>552.5</v>
      </c>
      <c r="K625" s="31" t="s">
        <v>25</v>
      </c>
      <c r="L625" s="8"/>
      <c r="M625" s="35" t="s">
        <v>1196</v>
      </c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  <c r="BF625" s="9"/>
      <c r="BG625" s="9"/>
      <c r="BH625" s="9"/>
      <c r="BI625" s="9"/>
      <c r="BJ625" s="9"/>
      <c r="BK625" s="9"/>
      <c r="BL625" s="9"/>
      <c r="BM625" s="9"/>
      <c r="BN625" s="9"/>
      <c r="BO625" s="9"/>
      <c r="BP625" s="9"/>
      <c r="BQ625" s="9"/>
      <c r="BR625" s="9"/>
      <c r="BS625" s="9"/>
      <c r="BT625" s="9"/>
      <c r="BU625" s="9"/>
      <c r="BV625" s="9"/>
      <c r="BW625" s="9"/>
      <c r="BX625" s="9"/>
      <c r="BY625" s="9"/>
      <c r="BZ625" s="9"/>
      <c r="CA625" s="9"/>
      <c r="CB625" s="9"/>
      <c r="CC625" s="9"/>
      <c r="CD625" s="9"/>
      <c r="CE625" s="9"/>
      <c r="CF625" s="9"/>
      <c r="CG625" s="9"/>
      <c r="CH625" s="9"/>
      <c r="CI625" s="9"/>
      <c r="CJ625" s="9"/>
      <c r="CK625" s="9"/>
      <c r="CL625" s="9"/>
      <c r="CM625" s="9"/>
      <c r="CN625" s="9"/>
      <c r="CO625" s="9"/>
      <c r="CP625" s="9"/>
      <c r="CQ625" s="9"/>
      <c r="CR625" s="9"/>
      <c r="CS625" s="9"/>
      <c r="CT625" s="9"/>
      <c r="CU625" s="9"/>
      <c r="CV625" s="9"/>
      <c r="CW625" s="9"/>
      <c r="CX625" s="9"/>
      <c r="CY625" s="9"/>
      <c r="CZ625" s="9"/>
      <c r="DA625" s="9"/>
      <c r="DB625" s="9"/>
      <c r="DC625" s="9"/>
      <c r="DD625" s="9"/>
      <c r="DE625" s="9"/>
      <c r="DF625" s="9"/>
    </row>
    <row r="626" spans="1:110" ht="16.5" customHeight="1" x14ac:dyDescent="0.4">
      <c r="A626" s="32" t="s">
        <v>1220</v>
      </c>
      <c r="B626" s="34" t="s">
        <v>1221</v>
      </c>
      <c r="C626" s="33" t="s">
        <v>1218</v>
      </c>
      <c r="D626" s="34" t="s">
        <v>1219</v>
      </c>
      <c r="E626" s="19">
        <v>0</v>
      </c>
      <c r="F626" s="19">
        <v>128764.53</v>
      </c>
      <c r="G626" s="19">
        <v>858058.76</v>
      </c>
      <c r="H626" s="18">
        <v>729294.23</v>
      </c>
      <c r="I626" s="31" t="s">
        <v>1196</v>
      </c>
      <c r="J626" s="3">
        <v>553</v>
      </c>
      <c r="K626" s="31" t="s">
        <v>19</v>
      </c>
      <c r="L626" s="8"/>
      <c r="M626" s="8" t="str">
        <f>IF(AND(I625:I1293="A",K625:K1293="T"),"A",IF(AND(I625:I1293="P",K625:K1293="T"),"P",IF(AND(I625:I1293="C",K625:K1293="T"),"C",IF(AND(I625:I1293="R",K625:K1293="T"),"R",""))))</f>
        <v/>
      </c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  <c r="BF626" s="9"/>
      <c r="BG626" s="9"/>
      <c r="BH626" s="9"/>
      <c r="BI626" s="9"/>
      <c r="BJ626" s="9"/>
      <c r="BK626" s="9"/>
      <c r="BL626" s="9"/>
      <c r="BM626" s="9"/>
      <c r="BN626" s="9"/>
      <c r="BO626" s="9"/>
      <c r="BP626" s="9"/>
      <c r="BQ626" s="9"/>
      <c r="BR626" s="9"/>
      <c r="BS626" s="9"/>
      <c r="BT626" s="9"/>
      <c r="BU626" s="9"/>
      <c r="BV626" s="9"/>
      <c r="BW626" s="9"/>
      <c r="BX626" s="9"/>
      <c r="BY626" s="9"/>
      <c r="BZ626" s="9"/>
      <c r="CA626" s="9"/>
      <c r="CB626" s="9"/>
      <c r="CC626" s="9"/>
      <c r="CD626" s="9"/>
      <c r="CE626" s="9"/>
      <c r="CF626" s="9"/>
      <c r="CG626" s="9"/>
      <c r="CH626" s="9"/>
      <c r="CI626" s="9"/>
      <c r="CJ626" s="9"/>
      <c r="CK626" s="9"/>
      <c r="CL626" s="9"/>
      <c r="CM626" s="9"/>
      <c r="CN626" s="9"/>
      <c r="CO626" s="9"/>
      <c r="CP626" s="9"/>
      <c r="CQ626" s="9"/>
      <c r="CR626" s="9"/>
      <c r="CS626" s="9"/>
      <c r="CT626" s="9"/>
      <c r="CU626" s="9"/>
      <c r="CV626" s="9"/>
      <c r="CW626" s="9"/>
      <c r="CX626" s="9"/>
      <c r="CY626" s="9"/>
      <c r="CZ626" s="9"/>
      <c r="DA626" s="9"/>
      <c r="DB626" s="9"/>
      <c r="DC626" s="9"/>
      <c r="DD626" s="9"/>
      <c r="DE626" s="9"/>
      <c r="DF626" s="9"/>
    </row>
    <row r="627" spans="1:110" ht="16.5" customHeight="1" x14ac:dyDescent="0.4">
      <c r="A627" s="11"/>
      <c r="B627" s="34" t="s">
        <v>1222</v>
      </c>
      <c r="C627" s="12"/>
      <c r="D627" s="10"/>
      <c r="E627" s="19">
        <v>0</v>
      </c>
      <c r="F627" s="19">
        <v>128764.53</v>
      </c>
      <c r="G627" s="19">
        <v>858058.76</v>
      </c>
      <c r="H627" s="36">
        <v>729294.23</v>
      </c>
      <c r="I627" s="31" t="s">
        <v>1196</v>
      </c>
      <c r="J627" s="3">
        <v>553.5</v>
      </c>
      <c r="K627" s="31" t="s">
        <v>25</v>
      </c>
      <c r="L627" s="8"/>
      <c r="M627" s="35" t="s">
        <v>1196</v>
      </c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9"/>
      <c r="AR627" s="9"/>
      <c r="AS627" s="9"/>
      <c r="AT627" s="9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  <c r="BF627" s="9"/>
      <c r="BG627" s="9"/>
      <c r="BH627" s="9"/>
      <c r="BI627" s="9"/>
      <c r="BJ627" s="9"/>
      <c r="BK627" s="9"/>
      <c r="BL627" s="9"/>
      <c r="BM627" s="9"/>
      <c r="BN627" s="9"/>
      <c r="BO627" s="9"/>
      <c r="BP627" s="9"/>
      <c r="BQ627" s="9"/>
      <c r="BR627" s="9"/>
      <c r="BS627" s="9"/>
      <c r="BT627" s="9"/>
      <c r="BU627" s="9"/>
      <c r="BV627" s="9"/>
      <c r="BW627" s="9"/>
      <c r="BX627" s="9"/>
      <c r="BY627" s="9"/>
      <c r="BZ627" s="9"/>
      <c r="CA627" s="9"/>
      <c r="CB627" s="9"/>
      <c r="CC627" s="9"/>
      <c r="CD627" s="9"/>
      <c r="CE627" s="9"/>
      <c r="CF627" s="9"/>
      <c r="CG627" s="9"/>
      <c r="CH627" s="9"/>
      <c r="CI627" s="9"/>
      <c r="CJ627" s="9"/>
      <c r="CK627" s="9"/>
      <c r="CL627" s="9"/>
      <c r="CM627" s="9"/>
      <c r="CN627" s="9"/>
      <c r="CO627" s="9"/>
      <c r="CP627" s="9"/>
      <c r="CQ627" s="9"/>
      <c r="CR627" s="9"/>
      <c r="CS627" s="9"/>
      <c r="CT627" s="9"/>
      <c r="CU627" s="9"/>
      <c r="CV627" s="9"/>
      <c r="CW627" s="9"/>
      <c r="CX627" s="9"/>
      <c r="CY627" s="9"/>
      <c r="CZ627" s="9"/>
      <c r="DA627" s="9"/>
      <c r="DB627" s="9"/>
      <c r="DC627" s="9"/>
      <c r="DD627" s="9"/>
      <c r="DE627" s="9"/>
      <c r="DF627" s="9"/>
    </row>
    <row r="628" spans="1:110" ht="16.5" customHeight="1" x14ac:dyDescent="0.4">
      <c r="A628" s="32" t="s">
        <v>1225</v>
      </c>
      <c r="B628" s="34" t="s">
        <v>1226</v>
      </c>
      <c r="C628" s="33" t="s">
        <v>1223</v>
      </c>
      <c r="D628" s="34" t="s">
        <v>1224</v>
      </c>
      <c r="E628" s="19">
        <v>0</v>
      </c>
      <c r="F628" s="19">
        <v>270683.64</v>
      </c>
      <c r="G628" s="19">
        <v>537456.27</v>
      </c>
      <c r="H628" s="37">
        <v>266772.63</v>
      </c>
      <c r="I628" s="31" t="s">
        <v>1196</v>
      </c>
      <c r="J628" s="3">
        <v>554</v>
      </c>
      <c r="K628" s="31" t="s">
        <v>19</v>
      </c>
      <c r="L628" s="8"/>
      <c r="M628" s="8" t="str">
        <f>IF(AND(I627:I1295="A",K627:K1295="T"),"A",IF(AND(I627:I1295="P",K627:K1295="T"),"P",IF(AND(I627:I1295="C",K627:K1295="T"),"C",IF(AND(I627:I1295="R",K627:K1295="T"),"R",""))))</f>
        <v/>
      </c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9"/>
      <c r="AR628" s="9"/>
      <c r="AS628" s="9"/>
      <c r="AT628" s="9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  <c r="BF628" s="9"/>
      <c r="BG628" s="9"/>
      <c r="BH628" s="9"/>
      <c r="BI628" s="9"/>
      <c r="BJ628" s="9"/>
      <c r="BK628" s="9"/>
      <c r="BL628" s="9"/>
      <c r="BM628" s="9"/>
      <c r="BN628" s="9"/>
      <c r="BO628" s="9"/>
      <c r="BP628" s="9"/>
      <c r="BQ628" s="9"/>
      <c r="BR628" s="9"/>
      <c r="BS628" s="9"/>
      <c r="BT628" s="9"/>
      <c r="BU628" s="9"/>
      <c r="BV628" s="9"/>
      <c r="BW628" s="9"/>
      <c r="BX628" s="9"/>
      <c r="BY628" s="9"/>
      <c r="BZ628" s="9"/>
      <c r="CA628" s="9"/>
      <c r="CB628" s="9"/>
      <c r="CC628" s="9"/>
      <c r="CD628" s="9"/>
      <c r="CE628" s="9"/>
      <c r="CF628" s="9"/>
      <c r="CG628" s="9"/>
      <c r="CH628" s="9"/>
      <c r="CI628" s="9"/>
      <c r="CJ628" s="9"/>
      <c r="CK628" s="9"/>
      <c r="CL628" s="9"/>
      <c r="CM628" s="9"/>
      <c r="CN628" s="9"/>
      <c r="CO628" s="9"/>
      <c r="CP628" s="9"/>
      <c r="CQ628" s="9"/>
      <c r="CR628" s="9"/>
      <c r="CS628" s="9"/>
      <c r="CT628" s="9"/>
      <c r="CU628" s="9"/>
      <c r="CV628" s="9"/>
      <c r="CW628" s="9"/>
      <c r="CX628" s="9"/>
      <c r="CY628" s="9"/>
      <c r="CZ628" s="9"/>
      <c r="DA628" s="9"/>
      <c r="DB628" s="9"/>
      <c r="DC628" s="9"/>
      <c r="DD628" s="9"/>
      <c r="DE628" s="9"/>
      <c r="DF628" s="9"/>
    </row>
    <row r="629" spans="1:110" ht="16.5" customHeight="1" x14ac:dyDescent="0.4">
      <c r="A629" s="11"/>
      <c r="B629" s="10"/>
      <c r="C629" s="33" t="s">
        <v>1227</v>
      </c>
      <c r="D629" s="34" t="s">
        <v>1228</v>
      </c>
      <c r="E629" s="19">
        <v>0</v>
      </c>
      <c r="F629" s="19">
        <v>0</v>
      </c>
      <c r="G629" s="19">
        <v>117984.55</v>
      </c>
      <c r="H629" s="36">
        <v>117984.55</v>
      </c>
      <c r="I629" s="31" t="s">
        <v>1196</v>
      </c>
      <c r="J629" s="3">
        <v>555</v>
      </c>
      <c r="K629" s="31" t="s">
        <v>19</v>
      </c>
      <c r="L629" s="8"/>
      <c r="M629" s="8" t="str">
        <f>IF(AND(I628:I1296="A",K628:K1296="T"),"A",IF(AND(I628:I1296="P",K628:K1296="T"),"P",IF(AND(I628:I1296="C",K628:K1296="T"),"C",IF(AND(I628:I1296="R",K628:K1296="T"),"R",""))))</f>
        <v/>
      </c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  <c r="BF629" s="9"/>
      <c r="BG629" s="9"/>
      <c r="BH629" s="9"/>
      <c r="BI629" s="9"/>
      <c r="BJ629" s="9"/>
      <c r="BK629" s="9"/>
      <c r="BL629" s="9"/>
      <c r="BM629" s="9"/>
      <c r="BN629" s="9"/>
      <c r="BO629" s="9"/>
      <c r="BP629" s="9"/>
      <c r="BQ629" s="9"/>
      <c r="BR629" s="9"/>
      <c r="BS629" s="9"/>
      <c r="BT629" s="9"/>
      <c r="BU629" s="9"/>
      <c r="BV629" s="9"/>
      <c r="BW629" s="9"/>
      <c r="BX629" s="9"/>
      <c r="BY629" s="9"/>
      <c r="BZ629" s="9"/>
      <c r="CA629" s="9"/>
      <c r="CB629" s="9"/>
      <c r="CC629" s="9"/>
      <c r="CD629" s="9"/>
      <c r="CE629" s="9"/>
      <c r="CF629" s="9"/>
      <c r="CG629" s="9"/>
      <c r="CH629" s="9"/>
      <c r="CI629" s="9"/>
      <c r="CJ629" s="9"/>
      <c r="CK629" s="9"/>
      <c r="CL629" s="9"/>
      <c r="CM629" s="9"/>
      <c r="CN629" s="9"/>
      <c r="CO629" s="9"/>
      <c r="CP629" s="9"/>
      <c r="CQ629" s="9"/>
      <c r="CR629" s="9"/>
      <c r="CS629" s="9"/>
      <c r="CT629" s="9"/>
      <c r="CU629" s="9"/>
      <c r="CV629" s="9"/>
      <c r="CW629" s="9"/>
      <c r="CX629" s="9"/>
      <c r="CY629" s="9"/>
      <c r="CZ629" s="9"/>
      <c r="DA629" s="9"/>
      <c r="DB629" s="9"/>
      <c r="DC629" s="9"/>
      <c r="DD629" s="9"/>
      <c r="DE629" s="9"/>
      <c r="DF629" s="9"/>
    </row>
    <row r="630" spans="1:110" ht="16.5" customHeight="1" x14ac:dyDescent="0.4">
      <c r="A630" s="11"/>
      <c r="B630" s="10"/>
      <c r="C630" s="33" t="s">
        <v>1229</v>
      </c>
      <c r="D630" s="34" t="s">
        <v>1230</v>
      </c>
      <c r="E630" s="19">
        <v>0</v>
      </c>
      <c r="F630" s="19">
        <v>86852.57</v>
      </c>
      <c r="G630" s="19">
        <v>876315.42</v>
      </c>
      <c r="H630" s="36">
        <v>789462.85</v>
      </c>
      <c r="I630" s="31" t="s">
        <v>1196</v>
      </c>
      <c r="J630" s="3">
        <v>556</v>
      </c>
      <c r="K630" s="31" t="s">
        <v>19</v>
      </c>
      <c r="L630" s="8"/>
      <c r="M630" s="8" t="str">
        <f>IF(AND(I629:I1297="A",K629:K1297="T"),"A",IF(AND(I629:I1297="P",K629:K1297="T"),"P",IF(AND(I629:I1297="C",K629:K1297="T"),"C",IF(AND(I629:I1297="R",K629:K1297="T"),"R",""))))</f>
        <v/>
      </c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9"/>
      <c r="AR630" s="9"/>
      <c r="AS630" s="9"/>
      <c r="AT630" s="9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  <c r="BF630" s="9"/>
      <c r="BG630" s="9"/>
      <c r="BH630" s="9"/>
      <c r="BI630" s="9"/>
      <c r="BJ630" s="9"/>
      <c r="BK630" s="9"/>
      <c r="BL630" s="9"/>
      <c r="BM630" s="9"/>
      <c r="BN630" s="9"/>
      <c r="BO630" s="9"/>
      <c r="BP630" s="9"/>
      <c r="BQ630" s="9"/>
      <c r="BR630" s="9"/>
      <c r="BS630" s="9"/>
      <c r="BT630" s="9"/>
      <c r="BU630" s="9"/>
      <c r="BV630" s="9"/>
      <c r="BW630" s="9"/>
      <c r="BX630" s="9"/>
      <c r="BY630" s="9"/>
      <c r="BZ630" s="9"/>
      <c r="CA630" s="9"/>
      <c r="CB630" s="9"/>
      <c r="CC630" s="9"/>
      <c r="CD630" s="9"/>
      <c r="CE630" s="9"/>
      <c r="CF630" s="9"/>
      <c r="CG630" s="9"/>
      <c r="CH630" s="9"/>
      <c r="CI630" s="9"/>
      <c r="CJ630" s="9"/>
      <c r="CK630" s="9"/>
      <c r="CL630" s="9"/>
      <c r="CM630" s="9"/>
      <c r="CN630" s="9"/>
      <c r="CO630" s="9"/>
      <c r="CP630" s="9"/>
      <c r="CQ630" s="9"/>
      <c r="CR630" s="9"/>
      <c r="CS630" s="9"/>
      <c r="CT630" s="9"/>
      <c r="CU630" s="9"/>
      <c r="CV630" s="9"/>
      <c r="CW630" s="9"/>
      <c r="CX630" s="9"/>
      <c r="CY630" s="9"/>
      <c r="CZ630" s="9"/>
      <c r="DA630" s="9"/>
      <c r="DB630" s="9"/>
      <c r="DC630" s="9"/>
      <c r="DD630" s="9"/>
      <c r="DE630" s="9"/>
      <c r="DF630" s="9"/>
    </row>
    <row r="631" spans="1:110" ht="16.5" customHeight="1" x14ac:dyDescent="0.4">
      <c r="A631" s="11"/>
      <c r="B631" s="34" t="s">
        <v>1231</v>
      </c>
      <c r="C631" s="12"/>
      <c r="D631" s="10"/>
      <c r="E631" s="19">
        <v>0</v>
      </c>
      <c r="F631" s="19">
        <v>357536.21</v>
      </c>
      <c r="G631" s="19">
        <v>1531756.24</v>
      </c>
      <c r="H631" s="18">
        <v>1174220.03</v>
      </c>
      <c r="I631" s="31" t="s">
        <v>1196</v>
      </c>
      <c r="J631" s="3">
        <v>556.5</v>
      </c>
      <c r="K631" s="31" t="s">
        <v>25</v>
      </c>
      <c r="L631" s="8"/>
      <c r="M631" s="35" t="s">
        <v>1196</v>
      </c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9"/>
      <c r="AR631" s="9"/>
      <c r="AS631" s="9"/>
      <c r="AT631" s="9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  <c r="BF631" s="9"/>
      <c r="BG631" s="9"/>
      <c r="BH631" s="9"/>
      <c r="BI631" s="9"/>
      <c r="BJ631" s="9"/>
      <c r="BK631" s="9"/>
      <c r="BL631" s="9"/>
      <c r="BM631" s="9"/>
      <c r="BN631" s="9"/>
      <c r="BO631" s="9"/>
      <c r="BP631" s="9"/>
      <c r="BQ631" s="9"/>
      <c r="BR631" s="9"/>
      <c r="BS631" s="9"/>
      <c r="BT631" s="9"/>
      <c r="BU631" s="9"/>
      <c r="BV631" s="9"/>
      <c r="BW631" s="9"/>
      <c r="BX631" s="9"/>
      <c r="BY631" s="9"/>
      <c r="BZ631" s="9"/>
      <c r="CA631" s="9"/>
      <c r="CB631" s="9"/>
      <c r="CC631" s="9"/>
      <c r="CD631" s="9"/>
      <c r="CE631" s="9"/>
      <c r="CF631" s="9"/>
      <c r="CG631" s="9"/>
      <c r="CH631" s="9"/>
      <c r="CI631" s="9"/>
      <c r="CJ631" s="9"/>
      <c r="CK631" s="9"/>
      <c r="CL631" s="9"/>
      <c r="CM631" s="9"/>
      <c r="CN631" s="9"/>
      <c r="CO631" s="9"/>
      <c r="CP631" s="9"/>
      <c r="CQ631" s="9"/>
      <c r="CR631" s="9"/>
      <c r="CS631" s="9"/>
      <c r="CT631" s="9"/>
      <c r="CU631" s="9"/>
      <c r="CV631" s="9"/>
      <c r="CW631" s="9"/>
      <c r="CX631" s="9"/>
      <c r="CY631" s="9"/>
      <c r="CZ631" s="9"/>
      <c r="DA631" s="9"/>
      <c r="DB631" s="9"/>
      <c r="DC631" s="9"/>
      <c r="DD631" s="9"/>
      <c r="DE631" s="9"/>
      <c r="DF631" s="9"/>
    </row>
    <row r="632" spans="1:110" ht="16.5" customHeight="1" x14ac:dyDescent="0.4">
      <c r="A632" s="32" t="s">
        <v>1234</v>
      </c>
      <c r="B632" s="34" t="s">
        <v>1235</v>
      </c>
      <c r="C632" s="33" t="s">
        <v>1232</v>
      </c>
      <c r="D632" s="34" t="s">
        <v>1233</v>
      </c>
      <c r="E632" s="19">
        <v>0</v>
      </c>
      <c r="F632" s="19">
        <v>2052411.82</v>
      </c>
      <c r="G632" s="19">
        <v>5246221.32</v>
      </c>
      <c r="H632" s="18">
        <v>3193809.5</v>
      </c>
      <c r="I632" s="31" t="s">
        <v>1196</v>
      </c>
      <c r="J632" s="3">
        <v>557</v>
      </c>
      <c r="K632" s="31" t="s">
        <v>19</v>
      </c>
      <c r="L632" s="8"/>
      <c r="M632" s="8" t="str">
        <f t="shared" ref="M632:M641" si="23">IF(AND(I631:I1299="A",K631:K1299="T"),"A",IF(AND(I631:I1299="P",K631:K1299="T"),"P",IF(AND(I631:I1299="C",K631:K1299="T"),"C",IF(AND(I631:I1299="R",K631:K1299="T"),"R",""))))</f>
        <v/>
      </c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  <c r="BF632" s="9"/>
      <c r="BG632" s="9"/>
      <c r="BH632" s="9"/>
      <c r="BI632" s="9"/>
      <c r="BJ632" s="9"/>
      <c r="BK632" s="9"/>
      <c r="BL632" s="9"/>
      <c r="BM632" s="9"/>
      <c r="BN632" s="9"/>
      <c r="BO632" s="9"/>
      <c r="BP632" s="9"/>
      <c r="BQ632" s="9"/>
      <c r="BR632" s="9"/>
      <c r="BS632" s="9"/>
      <c r="BT632" s="9"/>
      <c r="BU632" s="9"/>
      <c r="BV632" s="9"/>
      <c r="BW632" s="9"/>
      <c r="BX632" s="9"/>
      <c r="BY632" s="9"/>
      <c r="BZ632" s="9"/>
      <c r="CA632" s="9"/>
      <c r="CB632" s="9"/>
      <c r="CC632" s="9"/>
      <c r="CD632" s="9"/>
      <c r="CE632" s="9"/>
      <c r="CF632" s="9"/>
      <c r="CG632" s="9"/>
      <c r="CH632" s="9"/>
      <c r="CI632" s="9"/>
      <c r="CJ632" s="9"/>
      <c r="CK632" s="9"/>
      <c r="CL632" s="9"/>
      <c r="CM632" s="9"/>
      <c r="CN632" s="9"/>
      <c r="CO632" s="9"/>
      <c r="CP632" s="9"/>
      <c r="CQ632" s="9"/>
      <c r="CR632" s="9"/>
      <c r="CS632" s="9"/>
      <c r="CT632" s="9"/>
      <c r="CU632" s="9"/>
      <c r="CV632" s="9"/>
      <c r="CW632" s="9"/>
      <c r="CX632" s="9"/>
      <c r="CY632" s="9"/>
      <c r="CZ632" s="9"/>
      <c r="DA632" s="9"/>
      <c r="DB632" s="9"/>
      <c r="DC632" s="9"/>
      <c r="DD632" s="9"/>
      <c r="DE632" s="9"/>
      <c r="DF632" s="9"/>
    </row>
    <row r="633" spans="1:110" ht="16.5" customHeight="1" x14ac:dyDescent="0.4">
      <c r="A633" s="11"/>
      <c r="B633" s="10"/>
      <c r="C633" s="33" t="s">
        <v>1236</v>
      </c>
      <c r="D633" s="34" t="s">
        <v>1237</v>
      </c>
      <c r="E633" s="19">
        <v>0</v>
      </c>
      <c r="F633" s="19">
        <v>28683.53</v>
      </c>
      <c r="G633" s="19">
        <v>339600.63</v>
      </c>
      <c r="H633" s="18">
        <v>310917.09999999998</v>
      </c>
      <c r="I633" s="31" t="s">
        <v>1196</v>
      </c>
      <c r="J633" s="3">
        <v>558</v>
      </c>
      <c r="K633" s="31" t="s">
        <v>19</v>
      </c>
      <c r="L633" s="8"/>
      <c r="M633" s="8" t="str">
        <f t="shared" si="23"/>
        <v/>
      </c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9"/>
      <c r="AS633" s="9"/>
      <c r="AT633" s="9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  <c r="BF633" s="9"/>
      <c r="BG633" s="9"/>
      <c r="BH633" s="9"/>
      <c r="BI633" s="9"/>
      <c r="BJ633" s="9"/>
      <c r="BK633" s="9"/>
      <c r="BL633" s="9"/>
      <c r="BM633" s="9"/>
      <c r="BN633" s="9"/>
      <c r="BO633" s="9"/>
      <c r="BP633" s="9"/>
      <c r="BQ633" s="9"/>
      <c r="BR633" s="9"/>
      <c r="BS633" s="9"/>
      <c r="BT633" s="9"/>
      <c r="BU633" s="9"/>
      <c r="BV633" s="9"/>
      <c r="BW633" s="9"/>
      <c r="BX633" s="9"/>
      <c r="BY633" s="9"/>
      <c r="BZ633" s="9"/>
      <c r="CA633" s="9"/>
      <c r="CB633" s="9"/>
      <c r="CC633" s="9"/>
      <c r="CD633" s="9"/>
      <c r="CE633" s="9"/>
      <c r="CF633" s="9"/>
      <c r="CG633" s="9"/>
      <c r="CH633" s="9"/>
      <c r="CI633" s="9"/>
      <c r="CJ633" s="9"/>
      <c r="CK633" s="9"/>
      <c r="CL633" s="9"/>
      <c r="CM633" s="9"/>
      <c r="CN633" s="9"/>
      <c r="CO633" s="9"/>
      <c r="CP633" s="9"/>
      <c r="CQ633" s="9"/>
      <c r="CR633" s="9"/>
      <c r="CS633" s="9"/>
      <c r="CT633" s="9"/>
      <c r="CU633" s="9"/>
      <c r="CV633" s="9"/>
      <c r="CW633" s="9"/>
      <c r="CX633" s="9"/>
      <c r="CY633" s="9"/>
      <c r="CZ633" s="9"/>
      <c r="DA633" s="9"/>
      <c r="DB633" s="9"/>
      <c r="DC633" s="9"/>
      <c r="DD633" s="9"/>
      <c r="DE633" s="9"/>
      <c r="DF633" s="9"/>
    </row>
    <row r="634" spans="1:110" ht="16.5" customHeight="1" x14ac:dyDescent="0.4">
      <c r="A634" s="11"/>
      <c r="B634" s="10"/>
      <c r="C634" s="33" t="s">
        <v>1238</v>
      </c>
      <c r="D634" s="34" t="s">
        <v>1239</v>
      </c>
      <c r="E634" s="19">
        <v>0</v>
      </c>
      <c r="F634" s="19">
        <v>0</v>
      </c>
      <c r="G634" s="19">
        <v>52916.17</v>
      </c>
      <c r="H634" s="18">
        <v>52916.17</v>
      </c>
      <c r="I634" s="31" t="s">
        <v>1196</v>
      </c>
      <c r="J634" s="3">
        <v>559</v>
      </c>
      <c r="K634" s="31" t="s">
        <v>19</v>
      </c>
      <c r="L634" s="8"/>
      <c r="M634" s="8" t="str">
        <f t="shared" si="23"/>
        <v/>
      </c>
      <c r="N634" s="81">
        <f>H625+H627+H629+H630+H648</f>
        <v>9054878.709999999</v>
      </c>
      <c r="O634" s="9" t="s">
        <v>1333</v>
      </c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  <c r="BF634" s="9"/>
      <c r="BG634" s="9"/>
      <c r="BH634" s="9"/>
      <c r="BI634" s="9"/>
      <c r="BJ634" s="9"/>
      <c r="BK634" s="9"/>
      <c r="BL634" s="9"/>
      <c r="BM634" s="9"/>
      <c r="BN634" s="9"/>
      <c r="BO634" s="9"/>
      <c r="BP634" s="9"/>
      <c r="BQ634" s="9"/>
      <c r="BR634" s="9"/>
      <c r="BS634" s="9"/>
      <c r="BT634" s="9"/>
      <c r="BU634" s="9"/>
      <c r="BV634" s="9"/>
      <c r="BW634" s="9"/>
      <c r="BX634" s="9"/>
      <c r="BY634" s="9"/>
      <c r="BZ634" s="9"/>
      <c r="CA634" s="9"/>
      <c r="CB634" s="9"/>
      <c r="CC634" s="9"/>
      <c r="CD634" s="9"/>
      <c r="CE634" s="9"/>
      <c r="CF634" s="9"/>
      <c r="CG634" s="9"/>
      <c r="CH634" s="9"/>
      <c r="CI634" s="9"/>
      <c r="CJ634" s="9"/>
      <c r="CK634" s="9"/>
      <c r="CL634" s="9"/>
      <c r="CM634" s="9"/>
      <c r="CN634" s="9"/>
      <c r="CO634" s="9"/>
      <c r="CP634" s="9"/>
      <c r="CQ634" s="9"/>
      <c r="CR634" s="9"/>
      <c r="CS634" s="9"/>
      <c r="CT634" s="9"/>
      <c r="CU634" s="9"/>
      <c r="CV634" s="9"/>
      <c r="CW634" s="9"/>
      <c r="CX634" s="9"/>
      <c r="CY634" s="9"/>
      <c r="CZ634" s="9"/>
      <c r="DA634" s="9"/>
      <c r="DB634" s="9"/>
      <c r="DC634" s="9"/>
      <c r="DD634" s="9"/>
      <c r="DE634" s="9"/>
      <c r="DF634" s="9"/>
    </row>
    <row r="635" spans="1:110" ht="16.5" customHeight="1" x14ac:dyDescent="0.4">
      <c r="A635" s="11"/>
      <c r="B635" s="10"/>
      <c r="C635" s="33" t="s">
        <v>1240</v>
      </c>
      <c r="D635" s="34" t="s">
        <v>1241</v>
      </c>
      <c r="E635" s="19">
        <v>0</v>
      </c>
      <c r="F635" s="19">
        <v>9028.36</v>
      </c>
      <c r="G635" s="19">
        <v>197277.49</v>
      </c>
      <c r="H635" s="18">
        <v>188249.13</v>
      </c>
      <c r="I635" s="31" t="s">
        <v>1196</v>
      </c>
      <c r="J635" s="3">
        <v>560</v>
      </c>
      <c r="K635" s="31" t="s">
        <v>19</v>
      </c>
      <c r="L635" s="8"/>
      <c r="M635" s="8" t="str">
        <f t="shared" si="23"/>
        <v/>
      </c>
      <c r="N635" s="81">
        <f>H628+H642+H644+H650+H653</f>
        <v>6948557.0600000005</v>
      </c>
      <c r="O635" s="9" t="s">
        <v>1334</v>
      </c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  <c r="BF635" s="9"/>
      <c r="BG635" s="9"/>
      <c r="BH635" s="9"/>
      <c r="BI635" s="9"/>
      <c r="BJ635" s="9"/>
      <c r="BK635" s="9"/>
      <c r="BL635" s="9"/>
      <c r="BM635" s="9"/>
      <c r="BN635" s="9"/>
      <c r="BO635" s="9"/>
      <c r="BP635" s="9"/>
      <c r="BQ635" s="9"/>
      <c r="BR635" s="9"/>
      <c r="BS635" s="9"/>
      <c r="BT635" s="9"/>
      <c r="BU635" s="9"/>
      <c r="BV635" s="9"/>
      <c r="BW635" s="9"/>
      <c r="BX635" s="9"/>
      <c r="BY635" s="9"/>
      <c r="BZ635" s="9"/>
      <c r="CA635" s="9"/>
      <c r="CB635" s="9"/>
      <c r="CC635" s="9"/>
      <c r="CD635" s="9"/>
      <c r="CE635" s="9"/>
      <c r="CF635" s="9"/>
      <c r="CG635" s="9"/>
      <c r="CH635" s="9"/>
      <c r="CI635" s="9"/>
      <c r="CJ635" s="9"/>
      <c r="CK635" s="9"/>
      <c r="CL635" s="9"/>
      <c r="CM635" s="9"/>
      <c r="CN635" s="9"/>
      <c r="CO635" s="9"/>
      <c r="CP635" s="9"/>
      <c r="CQ635" s="9"/>
      <c r="CR635" s="9"/>
      <c r="CS635" s="9"/>
      <c r="CT635" s="9"/>
      <c r="CU635" s="9"/>
      <c r="CV635" s="9"/>
      <c r="CW635" s="9"/>
      <c r="CX635" s="9"/>
      <c r="CY635" s="9"/>
      <c r="CZ635" s="9"/>
      <c r="DA635" s="9"/>
      <c r="DB635" s="9"/>
      <c r="DC635" s="9"/>
      <c r="DD635" s="9"/>
      <c r="DE635" s="9"/>
      <c r="DF635" s="9"/>
    </row>
    <row r="636" spans="1:110" ht="16.5" customHeight="1" x14ac:dyDescent="0.4">
      <c r="A636" s="11"/>
      <c r="B636" s="10"/>
      <c r="C636" s="33" t="s">
        <v>1242</v>
      </c>
      <c r="D636" s="34" t="s">
        <v>1243</v>
      </c>
      <c r="E636" s="19">
        <v>0</v>
      </c>
      <c r="F636" s="19">
        <v>0</v>
      </c>
      <c r="G636" s="19">
        <v>84795.08</v>
      </c>
      <c r="H636" s="18">
        <v>84795.08</v>
      </c>
      <c r="I636" s="31" t="s">
        <v>1196</v>
      </c>
      <c r="J636" s="3">
        <v>561</v>
      </c>
      <c r="K636" s="31" t="s">
        <v>19</v>
      </c>
      <c r="L636" s="8"/>
      <c r="M636" s="8" t="str">
        <f t="shared" si="23"/>
        <v/>
      </c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  <c r="BF636" s="9"/>
      <c r="BG636" s="9"/>
      <c r="BH636" s="9"/>
      <c r="BI636" s="9"/>
      <c r="BJ636" s="9"/>
      <c r="BK636" s="9"/>
      <c r="BL636" s="9"/>
      <c r="BM636" s="9"/>
      <c r="BN636" s="9"/>
      <c r="BO636" s="9"/>
      <c r="BP636" s="9"/>
      <c r="BQ636" s="9"/>
      <c r="BR636" s="9"/>
      <c r="BS636" s="9"/>
      <c r="BT636" s="9"/>
      <c r="BU636" s="9"/>
      <c r="BV636" s="9"/>
      <c r="BW636" s="9"/>
      <c r="BX636" s="9"/>
      <c r="BY636" s="9"/>
      <c r="BZ636" s="9"/>
      <c r="CA636" s="9"/>
      <c r="CB636" s="9"/>
      <c r="CC636" s="9"/>
      <c r="CD636" s="9"/>
      <c r="CE636" s="9"/>
      <c r="CF636" s="9"/>
      <c r="CG636" s="9"/>
      <c r="CH636" s="9"/>
      <c r="CI636" s="9"/>
      <c r="CJ636" s="9"/>
      <c r="CK636" s="9"/>
      <c r="CL636" s="9"/>
      <c r="CM636" s="9"/>
      <c r="CN636" s="9"/>
      <c r="CO636" s="9"/>
      <c r="CP636" s="9"/>
      <c r="CQ636" s="9"/>
      <c r="CR636" s="9"/>
      <c r="CS636" s="9"/>
      <c r="CT636" s="9"/>
      <c r="CU636" s="9"/>
      <c r="CV636" s="9"/>
      <c r="CW636" s="9"/>
      <c r="CX636" s="9"/>
      <c r="CY636" s="9"/>
      <c r="CZ636" s="9"/>
      <c r="DA636" s="9"/>
      <c r="DB636" s="9"/>
      <c r="DC636" s="9"/>
      <c r="DD636" s="9"/>
      <c r="DE636" s="9"/>
      <c r="DF636" s="9"/>
    </row>
    <row r="637" spans="1:110" ht="16.5" customHeight="1" x14ac:dyDescent="0.4">
      <c r="A637" s="11"/>
      <c r="B637" s="10"/>
      <c r="C637" s="33" t="s">
        <v>1244</v>
      </c>
      <c r="D637" s="34" t="s">
        <v>1245</v>
      </c>
      <c r="E637" s="19">
        <v>0</v>
      </c>
      <c r="F637" s="19">
        <v>65986.710000000006</v>
      </c>
      <c r="G637" s="19">
        <v>369792.05</v>
      </c>
      <c r="H637" s="18">
        <v>303805.34000000003</v>
      </c>
      <c r="I637" s="31" t="s">
        <v>1196</v>
      </c>
      <c r="J637" s="3">
        <v>562</v>
      </c>
      <c r="K637" s="31" t="s">
        <v>19</v>
      </c>
      <c r="L637" s="8"/>
      <c r="M637" s="8" t="str">
        <f t="shared" si="23"/>
        <v/>
      </c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  <c r="BF637" s="9"/>
      <c r="BG637" s="9"/>
      <c r="BH637" s="9"/>
      <c r="BI637" s="9"/>
      <c r="BJ637" s="9"/>
      <c r="BK637" s="9"/>
      <c r="BL637" s="9"/>
      <c r="BM637" s="9"/>
      <c r="BN637" s="9"/>
      <c r="BO637" s="9"/>
      <c r="BP637" s="9"/>
      <c r="BQ637" s="9"/>
      <c r="BR637" s="9"/>
      <c r="BS637" s="9"/>
      <c r="BT637" s="9"/>
      <c r="BU637" s="9"/>
      <c r="BV637" s="9"/>
      <c r="BW637" s="9"/>
      <c r="BX637" s="9"/>
      <c r="BY637" s="9"/>
      <c r="BZ637" s="9"/>
      <c r="CA637" s="9"/>
      <c r="CB637" s="9"/>
      <c r="CC637" s="9"/>
      <c r="CD637" s="9"/>
      <c r="CE637" s="9"/>
      <c r="CF637" s="9"/>
      <c r="CG637" s="9"/>
      <c r="CH637" s="9"/>
      <c r="CI637" s="9"/>
      <c r="CJ637" s="9"/>
      <c r="CK637" s="9"/>
      <c r="CL637" s="9"/>
      <c r="CM637" s="9"/>
      <c r="CN637" s="9"/>
      <c r="CO637" s="9"/>
      <c r="CP637" s="9"/>
      <c r="CQ637" s="9"/>
      <c r="CR637" s="9"/>
      <c r="CS637" s="9"/>
      <c r="CT637" s="9"/>
      <c r="CU637" s="9"/>
      <c r="CV637" s="9"/>
      <c r="CW637" s="9"/>
      <c r="CX637" s="9"/>
      <c r="CY637" s="9"/>
      <c r="CZ637" s="9"/>
      <c r="DA637" s="9"/>
      <c r="DB637" s="9"/>
      <c r="DC637" s="9"/>
      <c r="DD637" s="9"/>
      <c r="DE637" s="9"/>
      <c r="DF637" s="9"/>
    </row>
    <row r="638" spans="1:110" ht="16.5" customHeight="1" x14ac:dyDescent="0.4">
      <c r="A638" s="11"/>
      <c r="B638" s="10"/>
      <c r="C638" s="33" t="s">
        <v>1246</v>
      </c>
      <c r="D638" s="34" t="s">
        <v>1247</v>
      </c>
      <c r="E638" s="19">
        <v>0</v>
      </c>
      <c r="F638" s="19">
        <v>1319909.6399999999</v>
      </c>
      <c r="G638" s="19">
        <v>3259228.43</v>
      </c>
      <c r="H638" s="18">
        <v>1939318.79</v>
      </c>
      <c r="I638" s="31" t="s">
        <v>1196</v>
      </c>
      <c r="J638" s="3">
        <v>563</v>
      </c>
      <c r="K638" s="31" t="s">
        <v>19</v>
      </c>
      <c r="L638" s="8"/>
      <c r="M638" s="8" t="str">
        <f t="shared" si="23"/>
        <v/>
      </c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  <c r="BF638" s="9"/>
      <c r="BG638" s="9"/>
      <c r="BH638" s="9"/>
      <c r="BI638" s="9"/>
      <c r="BJ638" s="9"/>
      <c r="BK638" s="9"/>
      <c r="BL638" s="9"/>
      <c r="BM638" s="9"/>
      <c r="BN638" s="9"/>
      <c r="BO638" s="9"/>
      <c r="BP638" s="9"/>
      <c r="BQ638" s="9"/>
      <c r="BR638" s="9"/>
      <c r="BS638" s="9"/>
      <c r="BT638" s="9"/>
      <c r="BU638" s="9"/>
      <c r="BV638" s="9"/>
      <c r="BW638" s="9"/>
      <c r="BX638" s="9"/>
      <c r="BY638" s="9"/>
      <c r="BZ638" s="9"/>
      <c r="CA638" s="9"/>
      <c r="CB638" s="9"/>
      <c r="CC638" s="9"/>
      <c r="CD638" s="9"/>
      <c r="CE638" s="9"/>
      <c r="CF638" s="9"/>
      <c r="CG638" s="9"/>
      <c r="CH638" s="9"/>
      <c r="CI638" s="9"/>
      <c r="CJ638" s="9"/>
      <c r="CK638" s="9"/>
      <c r="CL638" s="9"/>
      <c r="CM638" s="9"/>
      <c r="CN638" s="9"/>
      <c r="CO638" s="9"/>
      <c r="CP638" s="9"/>
      <c r="CQ638" s="9"/>
      <c r="CR638" s="9"/>
      <c r="CS638" s="9"/>
      <c r="CT638" s="9"/>
      <c r="CU638" s="9"/>
      <c r="CV638" s="9"/>
      <c r="CW638" s="9"/>
      <c r="CX638" s="9"/>
      <c r="CY638" s="9"/>
      <c r="CZ638" s="9"/>
      <c r="DA638" s="9"/>
      <c r="DB638" s="9"/>
      <c r="DC638" s="9"/>
      <c r="DD638" s="9"/>
      <c r="DE638" s="9"/>
      <c r="DF638" s="9"/>
    </row>
    <row r="639" spans="1:110" ht="16.5" customHeight="1" x14ac:dyDescent="0.4">
      <c r="A639" s="11"/>
      <c r="B639" s="10"/>
      <c r="C639" s="33" t="s">
        <v>1248</v>
      </c>
      <c r="D639" s="34" t="s">
        <v>1249</v>
      </c>
      <c r="E639" s="19">
        <v>0</v>
      </c>
      <c r="F639" s="19">
        <v>9760.1200000000008</v>
      </c>
      <c r="G639" s="19">
        <v>193289.61</v>
      </c>
      <c r="H639" s="18">
        <v>183529.49</v>
      </c>
      <c r="I639" s="31" t="s">
        <v>1196</v>
      </c>
      <c r="J639" s="3">
        <v>564</v>
      </c>
      <c r="K639" s="31" t="s">
        <v>19</v>
      </c>
      <c r="L639" s="8"/>
      <c r="M639" s="8" t="str">
        <f t="shared" si="23"/>
        <v/>
      </c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9"/>
      <c r="AS639" s="9"/>
      <c r="AT639" s="9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  <c r="BF639" s="9"/>
      <c r="BG639" s="9"/>
      <c r="BH639" s="9"/>
      <c r="BI639" s="9"/>
      <c r="BJ639" s="9"/>
      <c r="BK639" s="9"/>
      <c r="BL639" s="9"/>
      <c r="BM639" s="9"/>
      <c r="BN639" s="9"/>
      <c r="BO639" s="9"/>
      <c r="BP639" s="9"/>
      <c r="BQ639" s="9"/>
      <c r="BR639" s="9"/>
      <c r="BS639" s="9"/>
      <c r="BT639" s="9"/>
      <c r="BU639" s="9"/>
      <c r="BV639" s="9"/>
      <c r="BW639" s="9"/>
      <c r="BX639" s="9"/>
      <c r="BY639" s="9"/>
      <c r="BZ639" s="9"/>
      <c r="CA639" s="9"/>
      <c r="CB639" s="9"/>
      <c r="CC639" s="9"/>
      <c r="CD639" s="9"/>
      <c r="CE639" s="9"/>
      <c r="CF639" s="9"/>
      <c r="CG639" s="9"/>
      <c r="CH639" s="9"/>
      <c r="CI639" s="9"/>
      <c r="CJ639" s="9"/>
      <c r="CK639" s="9"/>
      <c r="CL639" s="9"/>
      <c r="CM639" s="9"/>
      <c r="CN639" s="9"/>
      <c r="CO639" s="9"/>
      <c r="CP639" s="9"/>
      <c r="CQ639" s="9"/>
      <c r="CR639" s="9"/>
      <c r="CS639" s="9"/>
      <c r="CT639" s="9"/>
      <c r="CU639" s="9"/>
      <c r="CV639" s="9"/>
      <c r="CW639" s="9"/>
      <c r="CX639" s="9"/>
      <c r="CY639" s="9"/>
      <c r="CZ639" s="9"/>
      <c r="DA639" s="9"/>
      <c r="DB639" s="9"/>
      <c r="DC639" s="9"/>
      <c r="DD639" s="9"/>
      <c r="DE639" s="9"/>
      <c r="DF639" s="9"/>
    </row>
    <row r="640" spans="1:110" ht="16.5" customHeight="1" x14ac:dyDescent="0.4">
      <c r="A640" s="11"/>
      <c r="B640" s="10"/>
      <c r="C640" s="33" t="s">
        <v>1250</v>
      </c>
      <c r="D640" s="34" t="s">
        <v>1251</v>
      </c>
      <c r="E640" s="19">
        <v>0</v>
      </c>
      <c r="F640" s="19">
        <v>0</v>
      </c>
      <c r="G640" s="19">
        <v>5903.93</v>
      </c>
      <c r="H640" s="18">
        <v>5903.93</v>
      </c>
      <c r="I640" s="31" t="s">
        <v>1196</v>
      </c>
      <c r="J640" s="3">
        <v>565</v>
      </c>
      <c r="K640" s="31" t="s">
        <v>19</v>
      </c>
      <c r="L640" s="8"/>
      <c r="M640" s="8" t="str">
        <f t="shared" si="23"/>
        <v/>
      </c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  <c r="BF640" s="9"/>
      <c r="BG640" s="9"/>
      <c r="BH640" s="9"/>
      <c r="BI640" s="9"/>
      <c r="BJ640" s="9"/>
      <c r="BK640" s="9"/>
      <c r="BL640" s="9"/>
      <c r="BM640" s="9"/>
      <c r="BN640" s="9"/>
      <c r="BO640" s="9"/>
      <c r="BP640" s="9"/>
      <c r="BQ640" s="9"/>
      <c r="BR640" s="9"/>
      <c r="BS640" s="9"/>
      <c r="BT640" s="9"/>
      <c r="BU640" s="9"/>
      <c r="BV640" s="9"/>
      <c r="BW640" s="9"/>
      <c r="BX640" s="9"/>
      <c r="BY640" s="9"/>
      <c r="BZ640" s="9"/>
      <c r="CA640" s="9"/>
      <c r="CB640" s="9"/>
      <c r="CC640" s="9"/>
      <c r="CD640" s="9"/>
      <c r="CE640" s="9"/>
      <c r="CF640" s="9"/>
      <c r="CG640" s="9"/>
      <c r="CH640" s="9"/>
      <c r="CI640" s="9"/>
      <c r="CJ640" s="9"/>
      <c r="CK640" s="9"/>
      <c r="CL640" s="9"/>
      <c r="CM640" s="9"/>
      <c r="CN640" s="9"/>
      <c r="CO640" s="9"/>
      <c r="CP640" s="9"/>
      <c r="CQ640" s="9"/>
      <c r="CR640" s="9"/>
      <c r="CS640" s="9"/>
      <c r="CT640" s="9"/>
      <c r="CU640" s="9"/>
      <c r="CV640" s="9"/>
      <c r="CW640" s="9"/>
      <c r="CX640" s="9"/>
      <c r="CY640" s="9"/>
      <c r="CZ640" s="9"/>
      <c r="DA640" s="9"/>
      <c r="DB640" s="9"/>
      <c r="DC640" s="9"/>
      <c r="DD640" s="9"/>
      <c r="DE640" s="9"/>
      <c r="DF640" s="9"/>
    </row>
    <row r="641" spans="1:110" ht="16.5" customHeight="1" x14ac:dyDescent="0.4">
      <c r="A641" s="11"/>
      <c r="B641" s="10"/>
      <c r="C641" s="33" t="s">
        <v>1252</v>
      </c>
      <c r="D641" s="34" t="s">
        <v>1253</v>
      </c>
      <c r="E641" s="19">
        <v>0</v>
      </c>
      <c r="F641" s="19">
        <v>488390.29</v>
      </c>
      <c r="G641" s="19">
        <v>491103.04</v>
      </c>
      <c r="H641" s="18">
        <v>2712.75</v>
      </c>
      <c r="I641" s="31" t="s">
        <v>1196</v>
      </c>
      <c r="J641" s="3">
        <v>566</v>
      </c>
      <c r="K641" s="31" t="s">
        <v>19</v>
      </c>
      <c r="L641" s="8"/>
      <c r="M641" s="8" t="str">
        <f t="shared" si="23"/>
        <v/>
      </c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9"/>
      <c r="AR641" s="9"/>
      <c r="AS641" s="9"/>
      <c r="AT641" s="9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  <c r="BF641" s="9"/>
      <c r="BG641" s="9"/>
      <c r="BH641" s="9"/>
      <c r="BI641" s="9"/>
      <c r="BJ641" s="9"/>
      <c r="BK641" s="9"/>
      <c r="BL641" s="9"/>
      <c r="BM641" s="9"/>
      <c r="BN641" s="9"/>
      <c r="BO641" s="9"/>
      <c r="BP641" s="9"/>
      <c r="BQ641" s="9"/>
      <c r="BR641" s="9"/>
      <c r="BS641" s="9"/>
      <c r="BT641" s="9"/>
      <c r="BU641" s="9"/>
      <c r="BV641" s="9"/>
      <c r="BW641" s="9"/>
      <c r="BX641" s="9"/>
      <c r="BY641" s="9"/>
      <c r="BZ641" s="9"/>
      <c r="CA641" s="9"/>
      <c r="CB641" s="9"/>
      <c r="CC641" s="9"/>
      <c r="CD641" s="9"/>
      <c r="CE641" s="9"/>
      <c r="CF641" s="9"/>
      <c r="CG641" s="9"/>
      <c r="CH641" s="9"/>
      <c r="CI641" s="9"/>
      <c r="CJ641" s="9"/>
      <c r="CK641" s="9"/>
      <c r="CL641" s="9"/>
      <c r="CM641" s="9"/>
      <c r="CN641" s="9"/>
      <c r="CO641" s="9"/>
      <c r="CP641" s="9"/>
      <c r="CQ641" s="9"/>
      <c r="CR641" s="9"/>
      <c r="CS641" s="9"/>
      <c r="CT641" s="9"/>
      <c r="CU641" s="9"/>
      <c r="CV641" s="9"/>
      <c r="CW641" s="9"/>
      <c r="CX641" s="9"/>
      <c r="CY641" s="9"/>
      <c r="CZ641" s="9"/>
      <c r="DA641" s="9"/>
      <c r="DB641" s="9"/>
      <c r="DC641" s="9"/>
      <c r="DD641" s="9"/>
      <c r="DE641" s="9"/>
      <c r="DF641" s="9"/>
    </row>
    <row r="642" spans="1:110" ht="16.5" customHeight="1" x14ac:dyDescent="0.4">
      <c r="A642" s="11"/>
      <c r="B642" s="34" t="s">
        <v>1254</v>
      </c>
      <c r="C642" s="12"/>
      <c r="D642" s="10"/>
      <c r="E642" s="19">
        <v>0</v>
      </c>
      <c r="F642" s="19">
        <v>3974170.47</v>
      </c>
      <c r="G642" s="19">
        <v>10240127.75</v>
      </c>
      <c r="H642" s="37">
        <v>6265957.2800000003</v>
      </c>
      <c r="I642" s="31" t="s">
        <v>1196</v>
      </c>
      <c r="J642" s="3">
        <v>566.5</v>
      </c>
      <c r="K642" s="31" t="s">
        <v>25</v>
      </c>
      <c r="L642" s="8"/>
      <c r="M642" s="35" t="s">
        <v>1196</v>
      </c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9"/>
      <c r="AR642" s="9"/>
      <c r="AS642" s="9"/>
      <c r="AT642" s="9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  <c r="BF642" s="9"/>
      <c r="BG642" s="9"/>
      <c r="BH642" s="9"/>
      <c r="BI642" s="9"/>
      <c r="BJ642" s="9"/>
      <c r="BK642" s="9"/>
      <c r="BL642" s="9"/>
      <c r="BM642" s="9"/>
      <c r="BN642" s="9"/>
      <c r="BO642" s="9"/>
      <c r="BP642" s="9"/>
      <c r="BQ642" s="9"/>
      <c r="BR642" s="9"/>
      <c r="BS642" s="9"/>
      <c r="BT642" s="9"/>
      <c r="BU642" s="9"/>
      <c r="BV642" s="9"/>
      <c r="BW642" s="9"/>
      <c r="BX642" s="9"/>
      <c r="BY642" s="9"/>
      <c r="BZ642" s="9"/>
      <c r="CA642" s="9"/>
      <c r="CB642" s="9"/>
      <c r="CC642" s="9"/>
      <c r="CD642" s="9"/>
      <c r="CE642" s="9"/>
      <c r="CF642" s="9"/>
      <c r="CG642" s="9"/>
      <c r="CH642" s="9"/>
      <c r="CI642" s="9"/>
      <c r="CJ642" s="9"/>
      <c r="CK642" s="9"/>
      <c r="CL642" s="9"/>
      <c r="CM642" s="9"/>
      <c r="CN642" s="9"/>
      <c r="CO642" s="9"/>
      <c r="CP642" s="9"/>
      <c r="CQ642" s="9"/>
      <c r="CR642" s="9"/>
      <c r="CS642" s="9"/>
      <c r="CT642" s="9"/>
      <c r="CU642" s="9"/>
      <c r="CV642" s="9"/>
      <c r="CW642" s="9"/>
      <c r="CX642" s="9"/>
      <c r="CY642" s="9"/>
      <c r="CZ642" s="9"/>
      <c r="DA642" s="9"/>
      <c r="DB642" s="9"/>
      <c r="DC642" s="9"/>
      <c r="DD642" s="9"/>
      <c r="DE642" s="9"/>
      <c r="DF642" s="9"/>
    </row>
    <row r="643" spans="1:110" ht="16.5" customHeight="1" x14ac:dyDescent="0.4">
      <c r="A643" s="32" t="s">
        <v>1257</v>
      </c>
      <c r="B643" s="34" t="s">
        <v>1258</v>
      </c>
      <c r="C643" s="33" t="s">
        <v>1255</v>
      </c>
      <c r="D643" s="34" t="s">
        <v>1256</v>
      </c>
      <c r="E643" s="19">
        <v>0</v>
      </c>
      <c r="F643" s="19">
        <v>416635.8</v>
      </c>
      <c r="G643" s="19">
        <v>778326.04</v>
      </c>
      <c r="H643" s="18">
        <v>361690.24</v>
      </c>
      <c r="I643" s="31" t="s">
        <v>1196</v>
      </c>
      <c r="J643" s="3">
        <v>567</v>
      </c>
      <c r="K643" s="31" t="s">
        <v>19</v>
      </c>
      <c r="L643" s="8"/>
      <c r="M643" s="8" t="str">
        <f>IF(AND(I642:I1310="A",K642:K1310="T"),"A",IF(AND(I642:I1310="P",K642:K1310="T"),"P",IF(AND(I642:I1310="C",K642:K1310="T"),"C",IF(AND(I642:I1310="R",K642:K1310="T"),"R",""))))</f>
        <v/>
      </c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9"/>
      <c r="AR643" s="9"/>
      <c r="AS643" s="9"/>
      <c r="AT643" s="9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  <c r="BF643" s="9"/>
      <c r="BG643" s="9"/>
      <c r="BH643" s="9"/>
      <c r="BI643" s="9"/>
      <c r="BJ643" s="9"/>
      <c r="BK643" s="9"/>
      <c r="BL643" s="9"/>
      <c r="BM643" s="9"/>
      <c r="BN643" s="9"/>
      <c r="BO643" s="9"/>
      <c r="BP643" s="9"/>
      <c r="BQ643" s="9"/>
      <c r="BR643" s="9"/>
      <c r="BS643" s="9"/>
      <c r="BT643" s="9"/>
      <c r="BU643" s="9"/>
      <c r="BV643" s="9"/>
      <c r="BW643" s="9"/>
      <c r="BX643" s="9"/>
      <c r="BY643" s="9"/>
      <c r="BZ643" s="9"/>
      <c r="CA643" s="9"/>
      <c r="CB643" s="9"/>
      <c r="CC643" s="9"/>
      <c r="CD643" s="9"/>
      <c r="CE643" s="9"/>
      <c r="CF643" s="9"/>
      <c r="CG643" s="9"/>
      <c r="CH643" s="9"/>
      <c r="CI643" s="9"/>
      <c r="CJ643" s="9"/>
      <c r="CK643" s="9"/>
      <c r="CL643" s="9"/>
      <c r="CM643" s="9"/>
      <c r="CN643" s="9"/>
      <c r="CO643" s="9"/>
      <c r="CP643" s="9"/>
      <c r="CQ643" s="9"/>
      <c r="CR643" s="9"/>
      <c r="CS643" s="9"/>
      <c r="CT643" s="9"/>
      <c r="CU643" s="9"/>
      <c r="CV643" s="9"/>
      <c r="CW643" s="9"/>
      <c r="CX643" s="9"/>
      <c r="CY643" s="9"/>
      <c r="CZ643" s="9"/>
      <c r="DA643" s="9"/>
      <c r="DB643" s="9"/>
      <c r="DC643" s="9"/>
      <c r="DD643" s="9"/>
      <c r="DE643" s="9"/>
      <c r="DF643" s="9"/>
    </row>
    <row r="644" spans="1:110" ht="16.5" customHeight="1" x14ac:dyDescent="0.4">
      <c r="A644" s="11"/>
      <c r="B644" s="34" t="s">
        <v>1259</v>
      </c>
      <c r="C644" s="12"/>
      <c r="D644" s="10"/>
      <c r="E644" s="19">
        <v>0</v>
      </c>
      <c r="F644" s="19">
        <v>416635.8</v>
      </c>
      <c r="G644" s="19">
        <v>778326.04</v>
      </c>
      <c r="H644" s="37">
        <v>361690.24</v>
      </c>
      <c r="I644" s="31" t="s">
        <v>1196</v>
      </c>
      <c r="J644" s="3">
        <v>567.5</v>
      </c>
      <c r="K644" s="31" t="s">
        <v>25</v>
      </c>
      <c r="L644" s="8"/>
      <c r="M644" s="35" t="s">
        <v>1196</v>
      </c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9"/>
      <c r="AR644" s="9"/>
      <c r="AS644" s="9"/>
      <c r="AT644" s="9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  <c r="BF644" s="9"/>
      <c r="BG644" s="9"/>
      <c r="BH644" s="9"/>
      <c r="BI644" s="9"/>
      <c r="BJ644" s="9"/>
      <c r="BK644" s="9"/>
      <c r="BL644" s="9"/>
      <c r="BM644" s="9"/>
      <c r="BN644" s="9"/>
      <c r="BO644" s="9"/>
      <c r="BP644" s="9"/>
      <c r="BQ644" s="9"/>
      <c r="BR644" s="9"/>
      <c r="BS644" s="9"/>
      <c r="BT644" s="9"/>
      <c r="BU644" s="9"/>
      <c r="BV644" s="9"/>
      <c r="BW644" s="9"/>
      <c r="BX644" s="9"/>
      <c r="BY644" s="9"/>
      <c r="BZ644" s="9"/>
      <c r="CA644" s="9"/>
      <c r="CB644" s="9"/>
      <c r="CC644" s="9"/>
      <c r="CD644" s="9"/>
      <c r="CE644" s="9"/>
      <c r="CF644" s="9"/>
      <c r="CG644" s="9"/>
      <c r="CH644" s="9"/>
      <c r="CI644" s="9"/>
      <c r="CJ644" s="9"/>
      <c r="CK644" s="9"/>
      <c r="CL644" s="9"/>
      <c r="CM644" s="9"/>
      <c r="CN644" s="9"/>
      <c r="CO644" s="9"/>
      <c r="CP644" s="9"/>
      <c r="CQ644" s="9"/>
      <c r="CR644" s="9"/>
      <c r="CS644" s="9"/>
      <c r="CT644" s="9"/>
      <c r="CU644" s="9"/>
      <c r="CV644" s="9"/>
      <c r="CW644" s="9"/>
      <c r="CX644" s="9"/>
      <c r="CY644" s="9"/>
      <c r="CZ644" s="9"/>
      <c r="DA644" s="9"/>
      <c r="DB644" s="9"/>
      <c r="DC644" s="9"/>
      <c r="DD644" s="9"/>
      <c r="DE644" s="9"/>
      <c r="DF644" s="9"/>
    </row>
    <row r="645" spans="1:110" ht="16.5" customHeight="1" x14ac:dyDescent="0.4">
      <c r="A645" s="32" t="s">
        <v>1261</v>
      </c>
      <c r="B645" s="34" t="s">
        <v>1198</v>
      </c>
      <c r="C645" s="33" t="s">
        <v>1260</v>
      </c>
      <c r="D645" s="34" t="s">
        <v>1206</v>
      </c>
      <c r="E645" s="19">
        <v>0</v>
      </c>
      <c r="F645" s="19">
        <v>129227.62</v>
      </c>
      <c r="G645" s="19">
        <v>194741.38</v>
      </c>
      <c r="H645" s="18">
        <v>65513.760000000002</v>
      </c>
      <c r="I645" s="31" t="s">
        <v>1196</v>
      </c>
      <c r="J645" s="3">
        <v>568</v>
      </c>
      <c r="K645" s="31" t="s">
        <v>19</v>
      </c>
      <c r="L645" s="8"/>
      <c r="M645" s="8" t="str">
        <f>IF(AND(I644:I1312="A",K644:K1312="T"),"A",IF(AND(I644:I1312="P",K644:K1312="T"),"P",IF(AND(I644:I1312="C",K644:K1312="T"),"C",IF(AND(I644:I1312="R",K644:K1312="T"),"R",""))))</f>
        <v/>
      </c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  <c r="BF645" s="9"/>
      <c r="BG645" s="9"/>
      <c r="BH645" s="9"/>
      <c r="BI645" s="9"/>
      <c r="BJ645" s="9"/>
      <c r="BK645" s="9"/>
      <c r="BL645" s="9"/>
      <c r="BM645" s="9"/>
      <c r="BN645" s="9"/>
      <c r="BO645" s="9"/>
      <c r="BP645" s="9"/>
      <c r="BQ645" s="9"/>
      <c r="BR645" s="9"/>
      <c r="BS645" s="9"/>
      <c r="BT645" s="9"/>
      <c r="BU645" s="9"/>
      <c r="BV645" s="9"/>
      <c r="BW645" s="9"/>
      <c r="BX645" s="9"/>
      <c r="BY645" s="9"/>
      <c r="BZ645" s="9"/>
      <c r="CA645" s="9"/>
      <c r="CB645" s="9"/>
      <c r="CC645" s="9"/>
      <c r="CD645" s="9"/>
      <c r="CE645" s="9"/>
      <c r="CF645" s="9"/>
      <c r="CG645" s="9"/>
      <c r="CH645" s="9"/>
      <c r="CI645" s="9"/>
      <c r="CJ645" s="9"/>
      <c r="CK645" s="9"/>
      <c r="CL645" s="9"/>
      <c r="CM645" s="9"/>
      <c r="CN645" s="9"/>
      <c r="CO645" s="9"/>
      <c r="CP645" s="9"/>
      <c r="CQ645" s="9"/>
      <c r="CR645" s="9"/>
      <c r="CS645" s="9"/>
      <c r="CT645" s="9"/>
      <c r="CU645" s="9"/>
      <c r="CV645" s="9"/>
      <c r="CW645" s="9"/>
      <c r="CX645" s="9"/>
      <c r="CY645" s="9"/>
      <c r="CZ645" s="9"/>
      <c r="DA645" s="9"/>
      <c r="DB645" s="9"/>
      <c r="DC645" s="9"/>
      <c r="DD645" s="9"/>
      <c r="DE645" s="9"/>
      <c r="DF645" s="9"/>
    </row>
    <row r="646" spans="1:110" ht="16.5" customHeight="1" x14ac:dyDescent="0.4">
      <c r="A646" s="11"/>
      <c r="B646" s="10"/>
      <c r="C646" s="33" t="s">
        <v>1262</v>
      </c>
      <c r="D646" s="34" t="s">
        <v>1263</v>
      </c>
      <c r="E646" s="19">
        <v>0</v>
      </c>
      <c r="F646" s="19">
        <v>163800.59</v>
      </c>
      <c r="G646" s="19">
        <v>318646.15999999997</v>
      </c>
      <c r="H646" s="18">
        <v>154845.57</v>
      </c>
      <c r="I646" s="31" t="s">
        <v>1196</v>
      </c>
      <c r="J646" s="3">
        <v>569</v>
      </c>
      <c r="K646" s="31" t="s">
        <v>19</v>
      </c>
      <c r="L646" s="8"/>
      <c r="M646" s="8" t="str">
        <f>IF(AND(I645:I1313="A",K645:K1313="T"),"A",IF(AND(I645:I1313="P",K645:K1313="T"),"P",IF(AND(I645:I1313="C",K645:K1313="T"),"C",IF(AND(I645:I1313="R",K645:K1313="T"),"R",""))))</f>
        <v/>
      </c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  <c r="BF646" s="9"/>
      <c r="BG646" s="9"/>
      <c r="BH646" s="9"/>
      <c r="BI646" s="9"/>
      <c r="BJ646" s="9"/>
      <c r="BK646" s="9"/>
      <c r="BL646" s="9"/>
      <c r="BM646" s="9"/>
      <c r="BN646" s="9"/>
      <c r="BO646" s="9"/>
      <c r="BP646" s="9"/>
      <c r="BQ646" s="9"/>
      <c r="BR646" s="9"/>
      <c r="BS646" s="9"/>
      <c r="BT646" s="9"/>
      <c r="BU646" s="9"/>
      <c r="BV646" s="9"/>
      <c r="BW646" s="9"/>
      <c r="BX646" s="9"/>
      <c r="BY646" s="9"/>
      <c r="BZ646" s="9"/>
      <c r="CA646" s="9"/>
      <c r="CB646" s="9"/>
      <c r="CC646" s="9"/>
      <c r="CD646" s="9"/>
      <c r="CE646" s="9"/>
      <c r="CF646" s="9"/>
      <c r="CG646" s="9"/>
      <c r="CH646" s="9"/>
      <c r="CI646" s="9"/>
      <c r="CJ646" s="9"/>
      <c r="CK646" s="9"/>
      <c r="CL646" s="9"/>
      <c r="CM646" s="9"/>
      <c r="CN646" s="9"/>
      <c r="CO646" s="9"/>
      <c r="CP646" s="9"/>
      <c r="CQ646" s="9"/>
      <c r="CR646" s="9"/>
      <c r="CS646" s="9"/>
      <c r="CT646" s="9"/>
      <c r="CU646" s="9"/>
      <c r="CV646" s="9"/>
      <c r="CW646" s="9"/>
      <c r="CX646" s="9"/>
      <c r="CY646" s="9"/>
      <c r="CZ646" s="9"/>
      <c r="DA646" s="9"/>
      <c r="DB646" s="9"/>
      <c r="DC646" s="9"/>
      <c r="DD646" s="9"/>
      <c r="DE646" s="9"/>
      <c r="DF646" s="9"/>
    </row>
    <row r="647" spans="1:110" ht="16.5" customHeight="1" x14ac:dyDescent="0.4">
      <c r="A647" s="11"/>
      <c r="B647" s="10"/>
      <c r="C647" s="33" t="s">
        <v>1264</v>
      </c>
      <c r="D647" s="34" t="s">
        <v>1265</v>
      </c>
      <c r="E647" s="19">
        <v>0</v>
      </c>
      <c r="F647" s="19">
        <v>105888.42</v>
      </c>
      <c r="G647" s="19">
        <v>280339.28000000003</v>
      </c>
      <c r="H647" s="18">
        <v>174450.86</v>
      </c>
      <c r="I647" s="31" t="s">
        <v>1196</v>
      </c>
      <c r="J647" s="3">
        <v>570</v>
      </c>
      <c r="K647" s="31" t="s">
        <v>19</v>
      </c>
      <c r="L647" s="8"/>
      <c r="M647" s="8" t="str">
        <f>IF(AND(I646:I1314="A",K646:K1314="T"),"A",IF(AND(I646:I1314="P",K646:K1314="T"),"P",IF(AND(I646:I1314="C",K646:K1314="T"),"C",IF(AND(I646:I1314="R",K646:K1314="T"),"R",""))))</f>
        <v/>
      </c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  <c r="BF647" s="9"/>
      <c r="BG647" s="9"/>
      <c r="BH647" s="9"/>
      <c r="BI647" s="9"/>
      <c r="BJ647" s="9"/>
      <c r="BK647" s="9"/>
      <c r="BL647" s="9"/>
      <c r="BM647" s="9"/>
      <c r="BN647" s="9"/>
      <c r="BO647" s="9"/>
      <c r="BP647" s="9"/>
      <c r="BQ647" s="9"/>
      <c r="BR647" s="9"/>
      <c r="BS647" s="9"/>
      <c r="BT647" s="9"/>
      <c r="BU647" s="9"/>
      <c r="BV647" s="9"/>
      <c r="BW647" s="9"/>
      <c r="BX647" s="9"/>
      <c r="BY647" s="9"/>
      <c r="BZ647" s="9"/>
      <c r="CA647" s="9"/>
      <c r="CB647" s="9"/>
      <c r="CC647" s="9"/>
      <c r="CD647" s="9"/>
      <c r="CE647" s="9"/>
      <c r="CF647" s="9"/>
      <c r="CG647" s="9"/>
      <c r="CH647" s="9"/>
      <c r="CI647" s="9"/>
      <c r="CJ647" s="9"/>
      <c r="CK647" s="9"/>
      <c r="CL647" s="9"/>
      <c r="CM647" s="9"/>
      <c r="CN647" s="9"/>
      <c r="CO647" s="9"/>
      <c r="CP647" s="9"/>
      <c r="CQ647" s="9"/>
      <c r="CR647" s="9"/>
      <c r="CS647" s="9"/>
      <c r="CT647" s="9"/>
      <c r="CU647" s="9"/>
      <c r="CV647" s="9"/>
      <c r="CW647" s="9"/>
      <c r="CX647" s="9"/>
      <c r="CY647" s="9"/>
      <c r="CZ647" s="9"/>
      <c r="DA647" s="9"/>
      <c r="DB647" s="9"/>
      <c r="DC647" s="9"/>
      <c r="DD647" s="9"/>
      <c r="DE647" s="9"/>
      <c r="DF647" s="9"/>
    </row>
    <row r="648" spans="1:110" ht="16.5" customHeight="1" x14ac:dyDescent="0.4">
      <c r="A648" s="11"/>
      <c r="B648" s="34" t="s">
        <v>1217</v>
      </c>
      <c r="C648" s="12"/>
      <c r="D648" s="10"/>
      <c r="E648" s="19">
        <v>0</v>
      </c>
      <c r="F648" s="19">
        <v>398916.63</v>
      </c>
      <c r="G648" s="19">
        <v>793726.82</v>
      </c>
      <c r="H648" s="36">
        <v>394810.19</v>
      </c>
      <c r="I648" s="31" t="s">
        <v>1196</v>
      </c>
      <c r="J648" s="3">
        <v>570.5</v>
      </c>
      <c r="K648" s="31" t="s">
        <v>25</v>
      </c>
      <c r="L648" s="8"/>
      <c r="M648" s="35" t="s">
        <v>1196</v>
      </c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9"/>
      <c r="AR648" s="9"/>
      <c r="AS648" s="9"/>
      <c r="AT648" s="9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  <c r="BF648" s="9"/>
      <c r="BG648" s="9"/>
      <c r="BH648" s="9"/>
      <c r="BI648" s="9"/>
      <c r="BJ648" s="9"/>
      <c r="BK648" s="9"/>
      <c r="BL648" s="9"/>
      <c r="BM648" s="9"/>
      <c r="BN648" s="9"/>
      <c r="BO648" s="9"/>
      <c r="BP648" s="9"/>
      <c r="BQ648" s="9"/>
      <c r="BR648" s="9"/>
      <c r="BS648" s="9"/>
      <c r="BT648" s="9"/>
      <c r="BU648" s="9"/>
      <c r="BV648" s="9"/>
      <c r="BW648" s="9"/>
      <c r="BX648" s="9"/>
      <c r="BY648" s="9"/>
      <c r="BZ648" s="9"/>
      <c r="CA648" s="9"/>
      <c r="CB648" s="9"/>
      <c r="CC648" s="9"/>
      <c r="CD648" s="9"/>
      <c r="CE648" s="9"/>
      <c r="CF648" s="9"/>
      <c r="CG648" s="9"/>
      <c r="CH648" s="9"/>
      <c r="CI648" s="9"/>
      <c r="CJ648" s="9"/>
      <c r="CK648" s="9"/>
      <c r="CL648" s="9"/>
      <c r="CM648" s="9"/>
      <c r="CN648" s="9"/>
      <c r="CO648" s="9"/>
      <c r="CP648" s="9"/>
      <c r="CQ648" s="9"/>
      <c r="CR648" s="9"/>
      <c r="CS648" s="9"/>
      <c r="CT648" s="9"/>
      <c r="CU648" s="9"/>
      <c r="CV648" s="9"/>
      <c r="CW648" s="9"/>
      <c r="CX648" s="9"/>
      <c r="CY648" s="9"/>
      <c r="CZ648" s="9"/>
      <c r="DA648" s="9"/>
      <c r="DB648" s="9"/>
      <c r="DC648" s="9"/>
      <c r="DD648" s="9"/>
      <c r="DE648" s="9"/>
      <c r="DF648" s="9"/>
    </row>
    <row r="649" spans="1:110" ht="16.5" customHeight="1" x14ac:dyDescent="0.4">
      <c r="A649" s="32" t="s">
        <v>1268</v>
      </c>
      <c r="B649" s="34" t="s">
        <v>1226</v>
      </c>
      <c r="C649" s="33" t="s">
        <v>1266</v>
      </c>
      <c r="D649" s="34" t="s">
        <v>1267</v>
      </c>
      <c r="E649" s="19">
        <v>0</v>
      </c>
      <c r="F649" s="19">
        <v>0</v>
      </c>
      <c r="G649" s="19">
        <v>242.18</v>
      </c>
      <c r="H649" s="18">
        <v>242.18</v>
      </c>
      <c r="I649" s="31" t="s">
        <v>1196</v>
      </c>
      <c r="J649" s="3">
        <v>571</v>
      </c>
      <c r="K649" s="31" t="s">
        <v>19</v>
      </c>
      <c r="L649" s="8"/>
      <c r="M649" s="8" t="str">
        <f>IF(AND(I648:I1316="A",K648:K1316="T"),"A",IF(AND(I648:I1316="P",K648:K1316="T"),"P",IF(AND(I648:I1316="C",K648:K1316="T"),"C",IF(AND(I648:I1316="R",K648:K1316="T"),"R",""))))</f>
        <v/>
      </c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9"/>
      <c r="AR649" s="9"/>
      <c r="AS649" s="9"/>
      <c r="AT649" s="9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  <c r="BF649" s="9"/>
      <c r="BG649" s="9"/>
      <c r="BH649" s="9"/>
      <c r="BI649" s="9"/>
      <c r="BJ649" s="9"/>
      <c r="BK649" s="9"/>
      <c r="BL649" s="9"/>
      <c r="BM649" s="9"/>
      <c r="BN649" s="9"/>
      <c r="BO649" s="9"/>
      <c r="BP649" s="9"/>
      <c r="BQ649" s="9"/>
      <c r="BR649" s="9"/>
      <c r="BS649" s="9"/>
      <c r="BT649" s="9"/>
      <c r="BU649" s="9"/>
      <c r="BV649" s="9"/>
      <c r="BW649" s="9"/>
      <c r="BX649" s="9"/>
      <c r="BY649" s="9"/>
      <c r="BZ649" s="9"/>
      <c r="CA649" s="9"/>
      <c r="CB649" s="9"/>
      <c r="CC649" s="9"/>
      <c r="CD649" s="9"/>
      <c r="CE649" s="9"/>
      <c r="CF649" s="9"/>
      <c r="CG649" s="9"/>
      <c r="CH649" s="9"/>
      <c r="CI649" s="9"/>
      <c r="CJ649" s="9"/>
      <c r="CK649" s="9"/>
      <c r="CL649" s="9"/>
      <c r="CM649" s="9"/>
      <c r="CN649" s="9"/>
      <c r="CO649" s="9"/>
      <c r="CP649" s="9"/>
      <c r="CQ649" s="9"/>
      <c r="CR649" s="9"/>
      <c r="CS649" s="9"/>
      <c r="CT649" s="9"/>
      <c r="CU649" s="9"/>
      <c r="CV649" s="9"/>
      <c r="CW649" s="9"/>
      <c r="CX649" s="9"/>
      <c r="CY649" s="9"/>
      <c r="CZ649" s="9"/>
      <c r="DA649" s="9"/>
      <c r="DB649" s="9"/>
      <c r="DC649" s="9"/>
      <c r="DD649" s="9"/>
      <c r="DE649" s="9"/>
      <c r="DF649" s="9"/>
    </row>
    <row r="650" spans="1:110" ht="16.5" customHeight="1" x14ac:dyDescent="0.4">
      <c r="A650" s="11"/>
      <c r="B650" s="34" t="s">
        <v>1231</v>
      </c>
      <c r="C650" s="12"/>
      <c r="D650" s="10"/>
      <c r="E650" s="19">
        <v>0</v>
      </c>
      <c r="F650" s="19">
        <v>0</v>
      </c>
      <c r="G650" s="19">
        <v>242.18</v>
      </c>
      <c r="H650" s="37">
        <v>242.18</v>
      </c>
      <c r="I650" s="31" t="s">
        <v>1196</v>
      </c>
      <c r="J650" s="3">
        <v>571.5</v>
      </c>
      <c r="K650" s="31" t="s">
        <v>25</v>
      </c>
      <c r="L650" s="8"/>
      <c r="M650" s="35" t="s">
        <v>1196</v>
      </c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  <c r="BF650" s="9"/>
      <c r="BG650" s="9"/>
      <c r="BH650" s="9"/>
      <c r="BI650" s="9"/>
      <c r="BJ650" s="9"/>
      <c r="BK650" s="9"/>
      <c r="BL650" s="9"/>
      <c r="BM650" s="9"/>
      <c r="BN650" s="9"/>
      <c r="BO650" s="9"/>
      <c r="BP650" s="9"/>
      <c r="BQ650" s="9"/>
      <c r="BR650" s="9"/>
      <c r="BS650" s="9"/>
      <c r="BT650" s="9"/>
      <c r="BU650" s="9"/>
      <c r="BV650" s="9"/>
      <c r="BW650" s="9"/>
      <c r="BX650" s="9"/>
      <c r="BY650" s="9"/>
      <c r="BZ650" s="9"/>
      <c r="CA650" s="9"/>
      <c r="CB650" s="9"/>
      <c r="CC650" s="9"/>
      <c r="CD650" s="9"/>
      <c r="CE650" s="9"/>
      <c r="CF650" s="9"/>
      <c r="CG650" s="9"/>
      <c r="CH650" s="9"/>
      <c r="CI650" s="9"/>
      <c r="CJ650" s="9"/>
      <c r="CK650" s="9"/>
      <c r="CL650" s="9"/>
      <c r="CM650" s="9"/>
      <c r="CN650" s="9"/>
      <c r="CO650" s="9"/>
      <c r="CP650" s="9"/>
      <c r="CQ650" s="9"/>
      <c r="CR650" s="9"/>
      <c r="CS650" s="9"/>
      <c r="CT650" s="9"/>
      <c r="CU650" s="9"/>
      <c r="CV650" s="9"/>
      <c r="CW650" s="9"/>
      <c r="CX650" s="9"/>
      <c r="CY650" s="9"/>
      <c r="CZ650" s="9"/>
      <c r="DA650" s="9"/>
      <c r="DB650" s="9"/>
      <c r="DC650" s="9"/>
      <c r="DD650" s="9"/>
      <c r="DE650" s="9"/>
      <c r="DF650" s="9"/>
    </row>
    <row r="651" spans="1:110" ht="16.5" customHeight="1" x14ac:dyDescent="0.4">
      <c r="A651" s="32" t="s">
        <v>1270</v>
      </c>
      <c r="B651" s="34" t="s">
        <v>1235</v>
      </c>
      <c r="C651" s="33" t="s">
        <v>1269</v>
      </c>
      <c r="D651" s="34" t="s">
        <v>1233</v>
      </c>
      <c r="E651" s="19">
        <v>0</v>
      </c>
      <c r="F651" s="19">
        <v>0</v>
      </c>
      <c r="G651" s="19">
        <v>52394.73</v>
      </c>
      <c r="H651" s="18">
        <v>52394.73</v>
      </c>
      <c r="I651" s="31" t="s">
        <v>1196</v>
      </c>
      <c r="J651" s="3">
        <v>572</v>
      </c>
      <c r="K651" s="31" t="s">
        <v>19</v>
      </c>
      <c r="L651" s="8"/>
      <c r="M651" s="8" t="str">
        <f>IF(AND(I650:I1318="A",K650:K1318="T"),"A",IF(AND(I650:I1318="P",K650:K1318="T"),"P",IF(AND(I650:I1318="C",K650:K1318="T"),"C",IF(AND(I650:I1318="R",K650:K1318="T"),"R",""))))</f>
        <v/>
      </c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  <c r="BF651" s="9"/>
      <c r="BG651" s="9"/>
      <c r="BH651" s="9"/>
      <c r="BI651" s="9"/>
      <c r="BJ651" s="9"/>
      <c r="BK651" s="9"/>
      <c r="BL651" s="9"/>
      <c r="BM651" s="9"/>
      <c r="BN651" s="9"/>
      <c r="BO651" s="9"/>
      <c r="BP651" s="9"/>
      <c r="BQ651" s="9"/>
      <c r="BR651" s="9"/>
      <c r="BS651" s="9"/>
      <c r="BT651" s="9"/>
      <c r="BU651" s="9"/>
      <c r="BV651" s="9"/>
      <c r="BW651" s="9"/>
      <c r="BX651" s="9"/>
      <c r="BY651" s="9"/>
      <c r="BZ651" s="9"/>
      <c r="CA651" s="9"/>
      <c r="CB651" s="9"/>
      <c r="CC651" s="9"/>
      <c r="CD651" s="9"/>
      <c r="CE651" s="9"/>
      <c r="CF651" s="9"/>
      <c r="CG651" s="9"/>
      <c r="CH651" s="9"/>
      <c r="CI651" s="9"/>
      <c r="CJ651" s="9"/>
      <c r="CK651" s="9"/>
      <c r="CL651" s="9"/>
      <c r="CM651" s="9"/>
      <c r="CN651" s="9"/>
      <c r="CO651" s="9"/>
      <c r="CP651" s="9"/>
      <c r="CQ651" s="9"/>
      <c r="CR651" s="9"/>
      <c r="CS651" s="9"/>
      <c r="CT651" s="9"/>
      <c r="CU651" s="9"/>
      <c r="CV651" s="9"/>
      <c r="CW651" s="9"/>
      <c r="CX651" s="9"/>
      <c r="CY651" s="9"/>
      <c r="CZ651" s="9"/>
      <c r="DA651" s="9"/>
      <c r="DB651" s="9"/>
      <c r="DC651" s="9"/>
      <c r="DD651" s="9"/>
      <c r="DE651" s="9"/>
      <c r="DF651" s="9"/>
    </row>
    <row r="652" spans="1:110" ht="16.5" customHeight="1" x14ac:dyDescent="0.4">
      <c r="A652" s="11"/>
      <c r="B652" s="10"/>
      <c r="C652" s="33" t="s">
        <v>1271</v>
      </c>
      <c r="D652" s="34" t="s">
        <v>1272</v>
      </c>
      <c r="E652" s="19">
        <v>0</v>
      </c>
      <c r="F652" s="19">
        <v>0</v>
      </c>
      <c r="G652" s="19">
        <v>1500</v>
      </c>
      <c r="H652" s="18">
        <v>1500</v>
      </c>
      <c r="I652" s="31" t="s">
        <v>1196</v>
      </c>
      <c r="J652" s="3">
        <v>573</v>
      </c>
      <c r="K652" s="31" t="s">
        <v>19</v>
      </c>
      <c r="L652" s="8"/>
      <c r="M652" s="8" t="str">
        <f>IF(AND(I651:I1319="A",K651:K1319="T"),"A",IF(AND(I651:I1319="P",K651:K1319="T"),"P",IF(AND(I651:I1319="C",K651:K1319="T"),"C",IF(AND(I651:I1319="R",K651:K1319="T"),"R",""))))</f>
        <v/>
      </c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  <c r="BF652" s="9"/>
      <c r="BG652" s="9"/>
      <c r="BH652" s="9"/>
      <c r="BI652" s="9"/>
      <c r="BJ652" s="9"/>
      <c r="BK652" s="9"/>
      <c r="BL652" s="9"/>
      <c r="BM652" s="9"/>
      <c r="BN652" s="9"/>
      <c r="BO652" s="9"/>
      <c r="BP652" s="9"/>
      <c r="BQ652" s="9"/>
      <c r="BR652" s="9"/>
      <c r="BS652" s="9"/>
      <c r="BT652" s="9"/>
      <c r="BU652" s="9"/>
      <c r="BV652" s="9"/>
      <c r="BW652" s="9"/>
      <c r="BX652" s="9"/>
      <c r="BY652" s="9"/>
      <c r="BZ652" s="9"/>
      <c r="CA652" s="9"/>
      <c r="CB652" s="9"/>
      <c r="CC652" s="9"/>
      <c r="CD652" s="9"/>
      <c r="CE652" s="9"/>
      <c r="CF652" s="9"/>
      <c r="CG652" s="9"/>
      <c r="CH652" s="9"/>
      <c r="CI652" s="9"/>
      <c r="CJ652" s="9"/>
      <c r="CK652" s="9"/>
      <c r="CL652" s="9"/>
      <c r="CM652" s="9"/>
      <c r="CN652" s="9"/>
      <c r="CO652" s="9"/>
      <c r="CP652" s="9"/>
      <c r="CQ652" s="9"/>
      <c r="CR652" s="9"/>
      <c r="CS652" s="9"/>
      <c r="CT652" s="9"/>
      <c r="CU652" s="9"/>
      <c r="CV652" s="9"/>
      <c r="CW652" s="9"/>
      <c r="CX652" s="9"/>
      <c r="CY652" s="9"/>
      <c r="CZ652" s="9"/>
      <c r="DA652" s="9"/>
      <c r="DB652" s="9"/>
      <c r="DC652" s="9"/>
      <c r="DD652" s="9"/>
      <c r="DE652" s="9"/>
      <c r="DF652" s="9"/>
    </row>
    <row r="653" spans="1:110" ht="16.5" customHeight="1" x14ac:dyDescent="0.4">
      <c r="A653" s="11"/>
      <c r="B653" s="34" t="s">
        <v>1254</v>
      </c>
      <c r="C653" s="12"/>
      <c r="D653" s="10"/>
      <c r="E653" s="19">
        <v>0</v>
      </c>
      <c r="F653" s="19">
        <v>0</v>
      </c>
      <c r="G653" s="19">
        <v>53894.73</v>
      </c>
      <c r="H653" s="37">
        <v>53894.73</v>
      </c>
      <c r="I653" s="31" t="s">
        <v>1196</v>
      </c>
      <c r="J653" s="3">
        <v>573.5</v>
      </c>
      <c r="K653" s="31" t="s">
        <v>25</v>
      </c>
      <c r="L653" s="8"/>
      <c r="M653" s="35" t="s">
        <v>1196</v>
      </c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  <c r="BF653" s="9"/>
      <c r="BG653" s="9"/>
      <c r="BH653" s="9"/>
      <c r="BI653" s="9"/>
      <c r="BJ653" s="9"/>
      <c r="BK653" s="9"/>
      <c r="BL653" s="9"/>
      <c r="BM653" s="9"/>
      <c r="BN653" s="9"/>
      <c r="BO653" s="9"/>
      <c r="BP653" s="9"/>
      <c r="BQ653" s="9"/>
      <c r="BR653" s="9"/>
      <c r="BS653" s="9"/>
      <c r="BT653" s="9"/>
      <c r="BU653" s="9"/>
      <c r="BV653" s="9"/>
      <c r="BW653" s="9"/>
      <c r="BX653" s="9"/>
      <c r="BY653" s="9"/>
      <c r="BZ653" s="9"/>
      <c r="CA653" s="9"/>
      <c r="CB653" s="9"/>
      <c r="CC653" s="9"/>
      <c r="CD653" s="9"/>
      <c r="CE653" s="9"/>
      <c r="CF653" s="9"/>
      <c r="CG653" s="9"/>
      <c r="CH653" s="9"/>
      <c r="CI653" s="9"/>
      <c r="CJ653" s="9"/>
      <c r="CK653" s="9"/>
      <c r="CL653" s="9"/>
      <c r="CM653" s="9"/>
      <c r="CN653" s="9"/>
      <c r="CO653" s="9"/>
      <c r="CP653" s="9"/>
      <c r="CQ653" s="9"/>
      <c r="CR653" s="9"/>
      <c r="CS653" s="9"/>
      <c r="CT653" s="9"/>
      <c r="CU653" s="9"/>
      <c r="CV653" s="9"/>
      <c r="CW653" s="9"/>
      <c r="CX653" s="9"/>
      <c r="CY653" s="9"/>
      <c r="CZ653" s="9"/>
      <c r="DA653" s="9"/>
      <c r="DB653" s="9"/>
      <c r="DC653" s="9"/>
      <c r="DD653" s="9"/>
      <c r="DE653" s="9"/>
      <c r="DF653" s="9"/>
    </row>
    <row r="654" spans="1:110" ht="16.5" customHeight="1" x14ac:dyDescent="0.4">
      <c r="A654" s="32" t="s">
        <v>1275</v>
      </c>
      <c r="B654" s="34" t="s">
        <v>1276</v>
      </c>
      <c r="C654" s="33" t="s">
        <v>1273</v>
      </c>
      <c r="D654" s="34" t="s">
        <v>1274</v>
      </c>
      <c r="E654" s="19">
        <v>0</v>
      </c>
      <c r="F654" s="19">
        <v>0</v>
      </c>
      <c r="G654" s="19">
        <v>833</v>
      </c>
      <c r="H654" s="18">
        <v>833</v>
      </c>
      <c r="I654" s="31" t="s">
        <v>1196</v>
      </c>
      <c r="J654" s="3">
        <v>574</v>
      </c>
      <c r="K654" s="31" t="s">
        <v>19</v>
      </c>
      <c r="L654" s="8"/>
      <c r="M654" s="8" t="str">
        <f>IF(AND(I653:I1321="A",K653:K1321="T"),"A",IF(AND(I653:I1321="P",K653:K1321="T"),"P",IF(AND(I653:I1321="C",K653:K1321="T"),"C",IF(AND(I653:I1321="R",K653:K1321="T"),"R",""))))</f>
        <v/>
      </c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  <c r="BF654" s="9"/>
      <c r="BG654" s="9"/>
      <c r="BH654" s="9"/>
      <c r="BI654" s="9"/>
      <c r="BJ654" s="9"/>
      <c r="BK654" s="9"/>
      <c r="BL654" s="9"/>
      <c r="BM654" s="9"/>
      <c r="BN654" s="9"/>
      <c r="BO654" s="9"/>
      <c r="BP654" s="9"/>
      <c r="BQ654" s="9"/>
      <c r="BR654" s="9"/>
      <c r="BS654" s="9"/>
      <c r="BT654" s="9"/>
      <c r="BU654" s="9"/>
      <c r="BV654" s="9"/>
      <c r="BW654" s="9"/>
      <c r="BX654" s="9"/>
      <c r="BY654" s="9"/>
      <c r="BZ654" s="9"/>
      <c r="CA654" s="9"/>
      <c r="CB654" s="9"/>
      <c r="CC654" s="9"/>
      <c r="CD654" s="9"/>
      <c r="CE654" s="9"/>
      <c r="CF654" s="9"/>
      <c r="CG654" s="9"/>
      <c r="CH654" s="9"/>
      <c r="CI654" s="9"/>
      <c r="CJ654" s="9"/>
      <c r="CK654" s="9"/>
      <c r="CL654" s="9"/>
      <c r="CM654" s="9"/>
      <c r="CN654" s="9"/>
      <c r="CO654" s="9"/>
      <c r="CP654" s="9"/>
      <c r="CQ654" s="9"/>
      <c r="CR654" s="9"/>
      <c r="CS654" s="9"/>
      <c r="CT654" s="9"/>
      <c r="CU654" s="9"/>
      <c r="CV654" s="9"/>
      <c r="CW654" s="9"/>
      <c r="CX654" s="9"/>
      <c r="CY654" s="9"/>
      <c r="CZ654" s="9"/>
      <c r="DA654" s="9"/>
      <c r="DB654" s="9"/>
      <c r="DC654" s="9"/>
      <c r="DD654" s="9"/>
      <c r="DE654" s="9"/>
      <c r="DF654" s="9"/>
    </row>
    <row r="655" spans="1:110" ht="16.5" customHeight="1" x14ac:dyDescent="0.4">
      <c r="A655" s="11"/>
      <c r="B655" s="34" t="s">
        <v>1277</v>
      </c>
      <c r="C655" s="12"/>
      <c r="D655" s="10"/>
      <c r="E655" s="19">
        <v>0</v>
      </c>
      <c r="F655" s="19">
        <v>0</v>
      </c>
      <c r="G655" s="19">
        <v>833</v>
      </c>
      <c r="H655" s="18">
        <v>833</v>
      </c>
      <c r="I655" s="31" t="s">
        <v>1196</v>
      </c>
      <c r="J655" s="3">
        <v>574.5</v>
      </c>
      <c r="K655" s="31" t="s">
        <v>25</v>
      </c>
      <c r="L655" s="8"/>
      <c r="M655" s="35" t="s">
        <v>1196</v>
      </c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  <c r="BF655" s="9"/>
      <c r="BG655" s="9"/>
      <c r="BH655" s="9"/>
      <c r="BI655" s="9"/>
      <c r="BJ655" s="9"/>
      <c r="BK655" s="9"/>
      <c r="BL655" s="9"/>
      <c r="BM655" s="9"/>
      <c r="BN655" s="9"/>
      <c r="BO655" s="9"/>
      <c r="BP655" s="9"/>
      <c r="BQ655" s="9"/>
      <c r="BR655" s="9"/>
      <c r="BS655" s="9"/>
      <c r="BT655" s="9"/>
      <c r="BU655" s="9"/>
      <c r="BV655" s="9"/>
      <c r="BW655" s="9"/>
      <c r="BX655" s="9"/>
      <c r="BY655" s="9"/>
      <c r="BZ655" s="9"/>
      <c r="CA655" s="9"/>
      <c r="CB655" s="9"/>
      <c r="CC655" s="9"/>
      <c r="CD655" s="9"/>
      <c r="CE655" s="9"/>
      <c r="CF655" s="9"/>
      <c r="CG655" s="9"/>
      <c r="CH655" s="9"/>
      <c r="CI655" s="9"/>
      <c r="CJ655" s="9"/>
      <c r="CK655" s="9"/>
      <c r="CL655" s="9"/>
      <c r="CM655" s="9"/>
      <c r="CN655" s="9"/>
      <c r="CO655" s="9"/>
      <c r="CP655" s="9"/>
      <c r="CQ655" s="9"/>
      <c r="CR655" s="9"/>
      <c r="CS655" s="9"/>
      <c r="CT655" s="9"/>
      <c r="CU655" s="9"/>
      <c r="CV655" s="9"/>
      <c r="CW655" s="9"/>
      <c r="CX655" s="9"/>
      <c r="CY655" s="9"/>
      <c r="CZ655" s="9"/>
      <c r="DA655" s="9"/>
      <c r="DB655" s="9"/>
      <c r="DC655" s="9"/>
      <c r="DD655" s="9"/>
      <c r="DE655" s="9"/>
      <c r="DF655" s="9"/>
    </row>
    <row r="656" spans="1:110" ht="16.5" customHeight="1" x14ac:dyDescent="0.4">
      <c r="A656" s="32" t="s">
        <v>1280</v>
      </c>
      <c r="B656" s="34" t="s">
        <v>1281</v>
      </c>
      <c r="C656" s="33" t="s">
        <v>1278</v>
      </c>
      <c r="D656" s="34" t="s">
        <v>1279</v>
      </c>
      <c r="E656" s="19">
        <v>0</v>
      </c>
      <c r="F656" s="19">
        <v>0</v>
      </c>
      <c r="G656" s="19">
        <v>66386.240000000005</v>
      </c>
      <c r="H656" s="18">
        <v>66386.240000000005</v>
      </c>
      <c r="I656" s="31" t="s">
        <v>1196</v>
      </c>
      <c r="J656" s="3">
        <v>575</v>
      </c>
      <c r="K656" s="31" t="s">
        <v>19</v>
      </c>
      <c r="L656" s="8"/>
      <c r="M656" s="8" t="str">
        <f>IF(AND(I655:I1323="A",K655:K1323="T"),"A",IF(AND(I655:I1323="P",K655:K1323="T"),"P",IF(AND(I655:I1323="C",K655:K1323="T"),"C",IF(AND(I655:I1323="R",K655:K1323="T"),"R",""))))</f>
        <v/>
      </c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  <c r="BF656" s="9"/>
      <c r="BG656" s="9"/>
      <c r="BH656" s="9"/>
      <c r="BI656" s="9"/>
      <c r="BJ656" s="9"/>
      <c r="BK656" s="9"/>
      <c r="BL656" s="9"/>
      <c r="BM656" s="9"/>
      <c r="BN656" s="9"/>
      <c r="BO656" s="9"/>
      <c r="BP656" s="9"/>
      <c r="BQ656" s="9"/>
      <c r="BR656" s="9"/>
      <c r="BS656" s="9"/>
      <c r="BT656" s="9"/>
      <c r="BU656" s="9"/>
      <c r="BV656" s="9"/>
      <c r="BW656" s="9"/>
      <c r="BX656" s="9"/>
      <c r="BY656" s="9"/>
      <c r="BZ656" s="9"/>
      <c r="CA656" s="9"/>
      <c r="CB656" s="9"/>
      <c r="CC656" s="9"/>
      <c r="CD656" s="9"/>
      <c r="CE656" s="9"/>
      <c r="CF656" s="9"/>
      <c r="CG656" s="9"/>
      <c r="CH656" s="9"/>
      <c r="CI656" s="9"/>
      <c r="CJ656" s="9"/>
      <c r="CK656" s="9"/>
      <c r="CL656" s="9"/>
      <c r="CM656" s="9"/>
      <c r="CN656" s="9"/>
      <c r="CO656" s="9"/>
      <c r="CP656" s="9"/>
      <c r="CQ656" s="9"/>
      <c r="CR656" s="9"/>
      <c r="CS656" s="9"/>
      <c r="CT656" s="9"/>
      <c r="CU656" s="9"/>
      <c r="CV656" s="9"/>
      <c r="CW656" s="9"/>
      <c r="CX656" s="9"/>
      <c r="CY656" s="9"/>
      <c r="CZ656" s="9"/>
      <c r="DA656" s="9"/>
      <c r="DB656" s="9"/>
      <c r="DC656" s="9"/>
      <c r="DD656" s="9"/>
      <c r="DE656" s="9"/>
      <c r="DF656" s="9"/>
    </row>
    <row r="657" spans="1:110" ht="16.5" customHeight="1" x14ac:dyDescent="0.4">
      <c r="A657" s="11"/>
      <c r="B657" s="34" t="s">
        <v>1282</v>
      </c>
      <c r="C657" s="12"/>
      <c r="D657" s="10"/>
      <c r="E657" s="19">
        <v>0</v>
      </c>
      <c r="F657" s="19">
        <v>0</v>
      </c>
      <c r="G657" s="19">
        <v>66386.240000000005</v>
      </c>
      <c r="H657" s="18">
        <v>66386.240000000005</v>
      </c>
      <c r="I657" s="31" t="s">
        <v>1196</v>
      </c>
      <c r="J657" s="3">
        <v>575.5</v>
      </c>
      <c r="K657" s="31" t="s">
        <v>25</v>
      </c>
      <c r="L657" s="8"/>
      <c r="M657" s="35" t="s">
        <v>1196</v>
      </c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  <c r="BF657" s="9"/>
      <c r="BG657" s="9"/>
      <c r="BH657" s="9"/>
      <c r="BI657" s="9"/>
      <c r="BJ657" s="9"/>
      <c r="BK657" s="9"/>
      <c r="BL657" s="9"/>
      <c r="BM657" s="9"/>
      <c r="BN657" s="9"/>
      <c r="BO657" s="9"/>
      <c r="BP657" s="9"/>
      <c r="BQ657" s="9"/>
      <c r="BR657" s="9"/>
      <c r="BS657" s="9"/>
      <c r="BT657" s="9"/>
      <c r="BU657" s="9"/>
      <c r="BV657" s="9"/>
      <c r="BW657" s="9"/>
      <c r="BX657" s="9"/>
      <c r="BY657" s="9"/>
      <c r="BZ657" s="9"/>
      <c r="CA657" s="9"/>
      <c r="CB657" s="9"/>
      <c r="CC657" s="9"/>
      <c r="CD657" s="9"/>
      <c r="CE657" s="9"/>
      <c r="CF657" s="9"/>
      <c r="CG657" s="9"/>
      <c r="CH657" s="9"/>
      <c r="CI657" s="9"/>
      <c r="CJ657" s="9"/>
      <c r="CK657" s="9"/>
      <c r="CL657" s="9"/>
      <c r="CM657" s="9"/>
      <c r="CN657" s="9"/>
      <c r="CO657" s="9"/>
      <c r="CP657" s="9"/>
      <c r="CQ657" s="9"/>
      <c r="CR657" s="9"/>
      <c r="CS657" s="9"/>
      <c r="CT657" s="9"/>
      <c r="CU657" s="9"/>
      <c r="CV657" s="9"/>
      <c r="CW657" s="9"/>
      <c r="CX657" s="9"/>
      <c r="CY657" s="9"/>
      <c r="CZ657" s="9"/>
      <c r="DA657" s="9"/>
      <c r="DB657" s="9"/>
      <c r="DC657" s="9"/>
      <c r="DD657" s="9"/>
      <c r="DE657" s="9"/>
      <c r="DF657" s="9"/>
    </row>
    <row r="658" spans="1:110" ht="16.5" customHeight="1" x14ac:dyDescent="0.4">
      <c r="A658" s="32" t="s">
        <v>1285</v>
      </c>
      <c r="B658" s="34" t="s">
        <v>1286</v>
      </c>
      <c r="C658" s="33" t="s">
        <v>1283</v>
      </c>
      <c r="D658" s="34" t="s">
        <v>1284</v>
      </c>
      <c r="E658" s="19">
        <v>0</v>
      </c>
      <c r="F658" s="19">
        <v>17100.38</v>
      </c>
      <c r="G658" s="19">
        <v>48107.67</v>
      </c>
      <c r="H658" s="18">
        <v>31007.29</v>
      </c>
      <c r="I658" s="31" t="s">
        <v>1196</v>
      </c>
      <c r="J658" s="3">
        <v>576</v>
      </c>
      <c r="K658" s="31" t="s">
        <v>19</v>
      </c>
      <c r="L658" s="8"/>
      <c r="M658" s="8" t="str">
        <f>IF(AND(I657:I1325="A",K657:K1325="T"),"A",IF(AND(I657:I1325="P",K657:K1325="T"),"P",IF(AND(I657:I1325="C",K657:K1325="T"),"C",IF(AND(I657:I1325="R",K657:K1325="T"),"R",""))))</f>
        <v/>
      </c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9"/>
      <c r="AR658" s="9"/>
      <c r="AS658" s="9"/>
      <c r="AT658" s="9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  <c r="BF658" s="9"/>
      <c r="BG658" s="9"/>
      <c r="BH658" s="9"/>
      <c r="BI658" s="9"/>
      <c r="BJ658" s="9"/>
      <c r="BK658" s="9"/>
      <c r="BL658" s="9"/>
      <c r="BM658" s="9"/>
      <c r="BN658" s="9"/>
      <c r="BO658" s="9"/>
      <c r="BP658" s="9"/>
      <c r="BQ658" s="9"/>
      <c r="BR658" s="9"/>
      <c r="BS658" s="9"/>
      <c r="BT658" s="9"/>
      <c r="BU658" s="9"/>
      <c r="BV658" s="9"/>
      <c r="BW658" s="9"/>
      <c r="BX658" s="9"/>
      <c r="BY658" s="9"/>
      <c r="BZ658" s="9"/>
      <c r="CA658" s="9"/>
      <c r="CB658" s="9"/>
      <c r="CC658" s="9"/>
      <c r="CD658" s="9"/>
      <c r="CE658" s="9"/>
      <c r="CF658" s="9"/>
      <c r="CG658" s="9"/>
      <c r="CH658" s="9"/>
      <c r="CI658" s="9"/>
      <c r="CJ658" s="9"/>
      <c r="CK658" s="9"/>
      <c r="CL658" s="9"/>
      <c r="CM658" s="9"/>
      <c r="CN658" s="9"/>
      <c r="CO658" s="9"/>
      <c r="CP658" s="9"/>
      <c r="CQ658" s="9"/>
      <c r="CR658" s="9"/>
      <c r="CS658" s="9"/>
      <c r="CT658" s="9"/>
      <c r="CU658" s="9"/>
      <c r="CV658" s="9"/>
      <c r="CW658" s="9"/>
      <c r="CX658" s="9"/>
      <c r="CY658" s="9"/>
      <c r="CZ658" s="9"/>
      <c r="DA658" s="9"/>
      <c r="DB658" s="9"/>
      <c r="DC658" s="9"/>
      <c r="DD658" s="9"/>
      <c r="DE658" s="9"/>
      <c r="DF658" s="9"/>
    </row>
    <row r="659" spans="1:110" ht="16.5" customHeight="1" x14ac:dyDescent="0.4">
      <c r="A659" s="11"/>
      <c r="B659" s="10"/>
      <c r="C659" s="33" t="s">
        <v>1287</v>
      </c>
      <c r="D659" s="34" t="s">
        <v>1288</v>
      </c>
      <c r="E659" s="19">
        <v>0</v>
      </c>
      <c r="F659" s="19">
        <v>0</v>
      </c>
      <c r="G659" s="19">
        <v>9947.26</v>
      </c>
      <c r="H659" s="18">
        <v>9947.26</v>
      </c>
      <c r="I659" s="31" t="s">
        <v>1196</v>
      </c>
      <c r="J659" s="3">
        <v>577</v>
      </c>
      <c r="K659" s="31" t="s">
        <v>19</v>
      </c>
      <c r="L659" s="8"/>
      <c r="M659" s="8" t="str">
        <f>IF(AND(I658:I1326="A",K658:K1326="T"),"A",IF(AND(I658:I1326="P",K658:K1326="T"),"P",IF(AND(I658:I1326="C",K658:K1326="T"),"C",IF(AND(I658:I1326="R",K658:K1326="T"),"R",""))))</f>
        <v/>
      </c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9"/>
      <c r="AR659" s="9"/>
      <c r="AS659" s="9"/>
      <c r="AT659" s="9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  <c r="BF659" s="9"/>
      <c r="BG659" s="9"/>
      <c r="BH659" s="9"/>
      <c r="BI659" s="9"/>
      <c r="BJ659" s="9"/>
      <c r="BK659" s="9"/>
      <c r="BL659" s="9"/>
      <c r="BM659" s="9"/>
      <c r="BN659" s="9"/>
      <c r="BO659" s="9"/>
      <c r="BP659" s="9"/>
      <c r="BQ659" s="9"/>
      <c r="BR659" s="9"/>
      <c r="BS659" s="9"/>
      <c r="BT659" s="9"/>
      <c r="BU659" s="9"/>
      <c r="BV659" s="9"/>
      <c r="BW659" s="9"/>
      <c r="BX659" s="9"/>
      <c r="BY659" s="9"/>
      <c r="BZ659" s="9"/>
      <c r="CA659" s="9"/>
      <c r="CB659" s="9"/>
      <c r="CC659" s="9"/>
      <c r="CD659" s="9"/>
      <c r="CE659" s="9"/>
      <c r="CF659" s="9"/>
      <c r="CG659" s="9"/>
      <c r="CH659" s="9"/>
      <c r="CI659" s="9"/>
      <c r="CJ659" s="9"/>
      <c r="CK659" s="9"/>
      <c r="CL659" s="9"/>
      <c r="CM659" s="9"/>
      <c r="CN659" s="9"/>
      <c r="CO659" s="9"/>
      <c r="CP659" s="9"/>
      <c r="CQ659" s="9"/>
      <c r="CR659" s="9"/>
      <c r="CS659" s="9"/>
      <c r="CT659" s="9"/>
      <c r="CU659" s="9"/>
      <c r="CV659" s="9"/>
      <c r="CW659" s="9"/>
      <c r="CX659" s="9"/>
      <c r="CY659" s="9"/>
      <c r="CZ659" s="9"/>
      <c r="DA659" s="9"/>
      <c r="DB659" s="9"/>
      <c r="DC659" s="9"/>
      <c r="DD659" s="9"/>
      <c r="DE659" s="9"/>
      <c r="DF659" s="9"/>
    </row>
    <row r="660" spans="1:110" ht="16.5" customHeight="1" x14ac:dyDescent="0.4">
      <c r="A660" s="11"/>
      <c r="B660" s="34" t="s">
        <v>1289</v>
      </c>
      <c r="C660" s="12"/>
      <c r="D660" s="10"/>
      <c r="E660" s="19">
        <v>0</v>
      </c>
      <c r="F660" s="19">
        <v>17100.38</v>
      </c>
      <c r="G660" s="19">
        <v>58054.93</v>
      </c>
      <c r="H660" s="18">
        <v>40954.550000000003</v>
      </c>
      <c r="I660" s="31" t="s">
        <v>1196</v>
      </c>
      <c r="J660" s="3">
        <v>577.5</v>
      </c>
      <c r="K660" s="31" t="s">
        <v>25</v>
      </c>
      <c r="L660" s="8"/>
      <c r="M660" s="35" t="s">
        <v>1196</v>
      </c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  <c r="BF660" s="9"/>
      <c r="BG660" s="9"/>
      <c r="BH660" s="9"/>
      <c r="BI660" s="9"/>
      <c r="BJ660" s="9"/>
      <c r="BK660" s="9"/>
      <c r="BL660" s="9"/>
      <c r="BM660" s="9"/>
      <c r="BN660" s="9"/>
      <c r="BO660" s="9"/>
      <c r="BP660" s="9"/>
      <c r="BQ660" s="9"/>
      <c r="BR660" s="9"/>
      <c r="BS660" s="9"/>
      <c r="BT660" s="9"/>
      <c r="BU660" s="9"/>
      <c r="BV660" s="9"/>
      <c r="BW660" s="9"/>
      <c r="BX660" s="9"/>
      <c r="BY660" s="9"/>
      <c r="BZ660" s="9"/>
      <c r="CA660" s="9"/>
      <c r="CB660" s="9"/>
      <c r="CC660" s="9"/>
      <c r="CD660" s="9"/>
      <c r="CE660" s="9"/>
      <c r="CF660" s="9"/>
      <c r="CG660" s="9"/>
      <c r="CH660" s="9"/>
      <c r="CI660" s="9"/>
      <c r="CJ660" s="9"/>
      <c r="CK660" s="9"/>
      <c r="CL660" s="9"/>
      <c r="CM660" s="9"/>
      <c r="CN660" s="9"/>
      <c r="CO660" s="9"/>
      <c r="CP660" s="9"/>
      <c r="CQ660" s="9"/>
      <c r="CR660" s="9"/>
      <c r="CS660" s="9"/>
      <c r="CT660" s="9"/>
      <c r="CU660" s="9"/>
      <c r="CV660" s="9"/>
      <c r="CW660" s="9"/>
      <c r="CX660" s="9"/>
      <c r="CY660" s="9"/>
      <c r="CZ660" s="9"/>
      <c r="DA660" s="9"/>
      <c r="DB660" s="9"/>
      <c r="DC660" s="9"/>
      <c r="DD660" s="9"/>
      <c r="DE660" s="9"/>
      <c r="DF660" s="9"/>
    </row>
    <row r="661" spans="1:110" ht="16.5" customHeight="1" x14ac:dyDescent="0.4">
      <c r="A661" s="32" t="s">
        <v>1292</v>
      </c>
      <c r="B661" s="34" t="s">
        <v>1293</v>
      </c>
      <c r="C661" s="33" t="s">
        <v>1290</v>
      </c>
      <c r="D661" s="34" t="s">
        <v>1291</v>
      </c>
      <c r="E661" s="19">
        <v>0</v>
      </c>
      <c r="F661" s="19">
        <v>0</v>
      </c>
      <c r="G661" s="19">
        <v>51530.94</v>
      </c>
      <c r="H661" s="18">
        <v>51530.94</v>
      </c>
      <c r="I661" s="31" t="s">
        <v>1196</v>
      </c>
      <c r="J661" s="3">
        <v>578</v>
      </c>
      <c r="K661" s="31" t="s">
        <v>19</v>
      </c>
      <c r="L661" s="8"/>
      <c r="M661" s="8" t="str">
        <f>IF(AND(I660:I1328="A",K660:K1328="T"),"A",IF(AND(I660:I1328="P",K660:K1328="T"),"P",IF(AND(I660:I1328="C",K660:K1328="T"),"C",IF(AND(I660:I1328="R",K660:K1328="T"),"R",""))))</f>
        <v/>
      </c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  <c r="BF661" s="9"/>
      <c r="BG661" s="9"/>
      <c r="BH661" s="9"/>
      <c r="BI661" s="9"/>
      <c r="BJ661" s="9"/>
      <c r="BK661" s="9"/>
      <c r="BL661" s="9"/>
      <c r="BM661" s="9"/>
      <c r="BN661" s="9"/>
      <c r="BO661" s="9"/>
      <c r="BP661" s="9"/>
      <c r="BQ661" s="9"/>
      <c r="BR661" s="9"/>
      <c r="BS661" s="9"/>
      <c r="BT661" s="9"/>
      <c r="BU661" s="9"/>
      <c r="BV661" s="9"/>
      <c r="BW661" s="9"/>
      <c r="BX661" s="9"/>
      <c r="BY661" s="9"/>
      <c r="BZ661" s="9"/>
      <c r="CA661" s="9"/>
      <c r="CB661" s="9"/>
      <c r="CC661" s="9"/>
      <c r="CD661" s="9"/>
      <c r="CE661" s="9"/>
      <c r="CF661" s="9"/>
      <c r="CG661" s="9"/>
      <c r="CH661" s="9"/>
      <c r="CI661" s="9"/>
      <c r="CJ661" s="9"/>
      <c r="CK661" s="9"/>
      <c r="CL661" s="9"/>
      <c r="CM661" s="9"/>
      <c r="CN661" s="9"/>
      <c r="CO661" s="9"/>
      <c r="CP661" s="9"/>
      <c r="CQ661" s="9"/>
      <c r="CR661" s="9"/>
      <c r="CS661" s="9"/>
      <c r="CT661" s="9"/>
      <c r="CU661" s="9"/>
      <c r="CV661" s="9"/>
      <c r="CW661" s="9"/>
      <c r="CX661" s="9"/>
      <c r="CY661" s="9"/>
      <c r="CZ661" s="9"/>
      <c r="DA661" s="9"/>
      <c r="DB661" s="9"/>
      <c r="DC661" s="9"/>
      <c r="DD661" s="9"/>
      <c r="DE661" s="9"/>
      <c r="DF661" s="9"/>
    </row>
    <row r="662" spans="1:110" ht="16.5" customHeight="1" x14ac:dyDescent="0.4">
      <c r="A662" s="11"/>
      <c r="B662" s="10"/>
      <c r="C662" s="33" t="s">
        <v>1294</v>
      </c>
      <c r="D662" s="34" t="s">
        <v>1295</v>
      </c>
      <c r="E662" s="19">
        <v>0</v>
      </c>
      <c r="F662" s="19">
        <v>0</v>
      </c>
      <c r="G662" s="19">
        <v>371521.15</v>
      </c>
      <c r="H662" s="18">
        <v>371521.15</v>
      </c>
      <c r="I662" s="31" t="s">
        <v>1196</v>
      </c>
      <c r="J662" s="3">
        <v>579</v>
      </c>
      <c r="K662" s="31" t="s">
        <v>19</v>
      </c>
      <c r="L662" s="8"/>
      <c r="M662" s="8" t="str">
        <f>IF(AND(I661:I1329="A",K661:K1329="T"),"A",IF(AND(I661:I1329="P",K661:K1329="T"),"P",IF(AND(I661:I1329="C",K661:K1329="T"),"C",IF(AND(I661:I1329="R",K661:K1329="T"),"R",""))))</f>
        <v/>
      </c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  <c r="BF662" s="9"/>
      <c r="BG662" s="9"/>
      <c r="BH662" s="9"/>
      <c r="BI662" s="9"/>
      <c r="BJ662" s="9"/>
      <c r="BK662" s="9"/>
      <c r="BL662" s="9"/>
      <c r="BM662" s="9"/>
      <c r="BN662" s="9"/>
      <c r="BO662" s="9"/>
      <c r="BP662" s="9"/>
      <c r="BQ662" s="9"/>
      <c r="BR662" s="9"/>
      <c r="BS662" s="9"/>
      <c r="BT662" s="9"/>
      <c r="BU662" s="9"/>
      <c r="BV662" s="9"/>
      <c r="BW662" s="9"/>
      <c r="BX662" s="9"/>
      <c r="BY662" s="9"/>
      <c r="BZ662" s="9"/>
      <c r="CA662" s="9"/>
      <c r="CB662" s="9"/>
      <c r="CC662" s="9"/>
      <c r="CD662" s="9"/>
      <c r="CE662" s="9"/>
      <c r="CF662" s="9"/>
      <c r="CG662" s="9"/>
      <c r="CH662" s="9"/>
      <c r="CI662" s="9"/>
      <c r="CJ662" s="9"/>
      <c r="CK662" s="9"/>
      <c r="CL662" s="9"/>
      <c r="CM662" s="9"/>
      <c r="CN662" s="9"/>
      <c r="CO662" s="9"/>
      <c r="CP662" s="9"/>
      <c r="CQ662" s="9"/>
      <c r="CR662" s="9"/>
      <c r="CS662" s="9"/>
      <c r="CT662" s="9"/>
      <c r="CU662" s="9"/>
      <c r="CV662" s="9"/>
      <c r="CW662" s="9"/>
      <c r="CX662" s="9"/>
      <c r="CY662" s="9"/>
      <c r="CZ662" s="9"/>
      <c r="DA662" s="9"/>
      <c r="DB662" s="9"/>
      <c r="DC662" s="9"/>
      <c r="DD662" s="9"/>
      <c r="DE662" s="9"/>
      <c r="DF662" s="9"/>
    </row>
    <row r="663" spans="1:110" ht="16.5" customHeight="1" x14ac:dyDescent="0.4">
      <c r="A663" s="11"/>
      <c r="B663" s="34" t="s">
        <v>1296</v>
      </c>
      <c r="C663" s="12"/>
      <c r="D663" s="10"/>
      <c r="E663" s="19">
        <v>0</v>
      </c>
      <c r="F663" s="19">
        <v>0</v>
      </c>
      <c r="G663" s="19">
        <v>423052.09</v>
      </c>
      <c r="H663" s="18">
        <v>423052.09</v>
      </c>
      <c r="I663" s="31" t="s">
        <v>1196</v>
      </c>
      <c r="J663" s="3">
        <v>579.5</v>
      </c>
      <c r="K663" s="31" t="s">
        <v>25</v>
      </c>
      <c r="L663" s="8"/>
      <c r="M663" s="35" t="s">
        <v>1196</v>
      </c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9"/>
      <c r="AR663" s="9"/>
      <c r="AS663" s="9"/>
      <c r="AT663" s="9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  <c r="BF663" s="9"/>
      <c r="BG663" s="9"/>
      <c r="BH663" s="9"/>
      <c r="BI663" s="9"/>
      <c r="BJ663" s="9"/>
      <c r="BK663" s="9"/>
      <c r="BL663" s="9"/>
      <c r="BM663" s="9"/>
      <c r="BN663" s="9"/>
      <c r="BO663" s="9"/>
      <c r="BP663" s="9"/>
      <c r="BQ663" s="9"/>
      <c r="BR663" s="9"/>
      <c r="BS663" s="9"/>
      <c r="BT663" s="9"/>
      <c r="BU663" s="9"/>
      <c r="BV663" s="9"/>
      <c r="BW663" s="9"/>
      <c r="BX663" s="9"/>
      <c r="BY663" s="9"/>
      <c r="BZ663" s="9"/>
      <c r="CA663" s="9"/>
      <c r="CB663" s="9"/>
      <c r="CC663" s="9"/>
      <c r="CD663" s="9"/>
      <c r="CE663" s="9"/>
      <c r="CF663" s="9"/>
      <c r="CG663" s="9"/>
      <c r="CH663" s="9"/>
      <c r="CI663" s="9"/>
      <c r="CJ663" s="9"/>
      <c r="CK663" s="9"/>
      <c r="CL663" s="9"/>
      <c r="CM663" s="9"/>
      <c r="CN663" s="9"/>
      <c r="CO663" s="9"/>
      <c r="CP663" s="9"/>
      <c r="CQ663" s="9"/>
      <c r="CR663" s="9"/>
      <c r="CS663" s="9"/>
      <c r="CT663" s="9"/>
      <c r="CU663" s="9"/>
      <c r="CV663" s="9"/>
      <c r="CW663" s="9"/>
      <c r="CX663" s="9"/>
      <c r="CY663" s="9"/>
      <c r="CZ663" s="9"/>
      <c r="DA663" s="9"/>
      <c r="DB663" s="9"/>
      <c r="DC663" s="9"/>
      <c r="DD663" s="9"/>
      <c r="DE663" s="9"/>
      <c r="DF663" s="9"/>
    </row>
    <row r="664" spans="1:110" ht="16.5" customHeight="1" x14ac:dyDescent="0.4">
      <c r="A664" s="32" t="s">
        <v>1299</v>
      </c>
      <c r="B664" s="34" t="s">
        <v>1300</v>
      </c>
      <c r="C664" s="33" t="s">
        <v>1297</v>
      </c>
      <c r="D664" s="34" t="s">
        <v>1298</v>
      </c>
      <c r="E664" s="19">
        <v>0</v>
      </c>
      <c r="F664" s="19">
        <v>0</v>
      </c>
      <c r="G664" s="19">
        <v>82.81</v>
      </c>
      <c r="H664" s="18">
        <v>82.81</v>
      </c>
      <c r="I664" s="31" t="s">
        <v>1196</v>
      </c>
      <c r="J664" s="3">
        <v>580</v>
      </c>
      <c r="K664" s="31" t="s">
        <v>19</v>
      </c>
      <c r="L664" s="8"/>
      <c r="M664" s="8" t="str">
        <f>IF(AND(I663:I1331="A",K663:K1331="T"),"A",IF(AND(I663:I1331="P",K663:K1331="T"),"P",IF(AND(I663:I1331="C",K663:K1331="T"),"C",IF(AND(I663:I1331="R",K663:K1331="T"),"R",""))))</f>
        <v/>
      </c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9"/>
      <c r="AR664" s="9"/>
      <c r="AS664" s="9"/>
      <c r="AT664" s="9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  <c r="BF664" s="9"/>
      <c r="BG664" s="9"/>
      <c r="BH664" s="9"/>
      <c r="BI664" s="9"/>
      <c r="BJ664" s="9"/>
      <c r="BK664" s="9"/>
      <c r="BL664" s="9"/>
      <c r="BM664" s="9"/>
      <c r="BN664" s="9"/>
      <c r="BO664" s="9"/>
      <c r="BP664" s="9"/>
      <c r="BQ664" s="9"/>
      <c r="BR664" s="9"/>
      <c r="BS664" s="9"/>
      <c r="BT664" s="9"/>
      <c r="BU664" s="9"/>
      <c r="BV664" s="9"/>
      <c r="BW664" s="9"/>
      <c r="BX664" s="9"/>
      <c r="BY664" s="9"/>
      <c r="BZ664" s="9"/>
      <c r="CA664" s="9"/>
      <c r="CB664" s="9"/>
      <c r="CC664" s="9"/>
      <c r="CD664" s="9"/>
      <c r="CE664" s="9"/>
      <c r="CF664" s="9"/>
      <c r="CG664" s="9"/>
      <c r="CH664" s="9"/>
      <c r="CI664" s="9"/>
      <c r="CJ664" s="9"/>
      <c r="CK664" s="9"/>
      <c r="CL664" s="9"/>
      <c r="CM664" s="9"/>
      <c r="CN664" s="9"/>
      <c r="CO664" s="9"/>
      <c r="CP664" s="9"/>
      <c r="CQ664" s="9"/>
      <c r="CR664" s="9"/>
      <c r="CS664" s="9"/>
      <c r="CT664" s="9"/>
      <c r="CU664" s="9"/>
      <c r="CV664" s="9"/>
      <c r="CW664" s="9"/>
      <c r="CX664" s="9"/>
      <c r="CY664" s="9"/>
      <c r="CZ664" s="9"/>
      <c r="DA664" s="9"/>
      <c r="DB664" s="9"/>
      <c r="DC664" s="9"/>
      <c r="DD664" s="9"/>
      <c r="DE664" s="9"/>
      <c r="DF664" s="9"/>
    </row>
    <row r="665" spans="1:110" ht="16.5" customHeight="1" x14ac:dyDescent="0.4">
      <c r="A665" s="11"/>
      <c r="B665" s="10"/>
      <c r="C665" s="33" t="s">
        <v>1301</v>
      </c>
      <c r="D665" s="34" t="s">
        <v>1302</v>
      </c>
      <c r="E665" s="19">
        <v>0</v>
      </c>
      <c r="F665" s="19">
        <v>0</v>
      </c>
      <c r="G665" s="19">
        <v>7.87</v>
      </c>
      <c r="H665" s="18">
        <v>7.87</v>
      </c>
      <c r="I665" s="31" t="s">
        <v>1196</v>
      </c>
      <c r="J665" s="3">
        <v>581</v>
      </c>
      <c r="K665" s="31" t="s">
        <v>19</v>
      </c>
      <c r="L665" s="8"/>
      <c r="M665" s="8" t="str">
        <f>IF(AND(I664:I1332="A",K664:K1332="T"),"A",IF(AND(I664:I1332="P",K664:K1332="T"),"P",IF(AND(I664:I1332="C",K664:K1332="T"),"C",IF(AND(I664:I1332="R",K664:K1332="T"),"R",""))))</f>
        <v/>
      </c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  <c r="BF665" s="9"/>
      <c r="BG665" s="9"/>
      <c r="BH665" s="9"/>
      <c r="BI665" s="9"/>
      <c r="BJ665" s="9"/>
      <c r="BK665" s="9"/>
      <c r="BL665" s="9"/>
      <c r="BM665" s="9"/>
      <c r="BN665" s="9"/>
      <c r="BO665" s="9"/>
      <c r="BP665" s="9"/>
      <c r="BQ665" s="9"/>
      <c r="BR665" s="9"/>
      <c r="BS665" s="9"/>
      <c r="BT665" s="9"/>
      <c r="BU665" s="9"/>
      <c r="BV665" s="9"/>
      <c r="BW665" s="9"/>
      <c r="BX665" s="9"/>
      <c r="BY665" s="9"/>
      <c r="BZ665" s="9"/>
      <c r="CA665" s="9"/>
      <c r="CB665" s="9"/>
      <c r="CC665" s="9"/>
      <c r="CD665" s="9"/>
      <c r="CE665" s="9"/>
      <c r="CF665" s="9"/>
      <c r="CG665" s="9"/>
      <c r="CH665" s="9"/>
      <c r="CI665" s="9"/>
      <c r="CJ665" s="9"/>
      <c r="CK665" s="9"/>
      <c r="CL665" s="9"/>
      <c r="CM665" s="9"/>
      <c r="CN665" s="9"/>
      <c r="CO665" s="9"/>
      <c r="CP665" s="9"/>
      <c r="CQ665" s="9"/>
      <c r="CR665" s="9"/>
      <c r="CS665" s="9"/>
      <c r="CT665" s="9"/>
      <c r="CU665" s="9"/>
      <c r="CV665" s="9"/>
      <c r="CW665" s="9"/>
      <c r="CX665" s="9"/>
      <c r="CY665" s="9"/>
      <c r="CZ665" s="9"/>
      <c r="DA665" s="9"/>
      <c r="DB665" s="9"/>
      <c r="DC665" s="9"/>
      <c r="DD665" s="9"/>
      <c r="DE665" s="9"/>
      <c r="DF665" s="9"/>
    </row>
    <row r="666" spans="1:110" ht="16.5" customHeight="1" x14ac:dyDescent="0.4">
      <c r="A666" s="11"/>
      <c r="B666" s="10"/>
      <c r="C666" s="33" t="s">
        <v>1303</v>
      </c>
      <c r="D666" s="34" t="s">
        <v>1304</v>
      </c>
      <c r="E666" s="19">
        <v>0</v>
      </c>
      <c r="F666" s="19">
        <v>0</v>
      </c>
      <c r="G666" s="19">
        <v>5325.75</v>
      </c>
      <c r="H666" s="18">
        <v>5325.75</v>
      </c>
      <c r="I666" s="31" t="s">
        <v>1196</v>
      </c>
      <c r="J666" s="3">
        <v>582</v>
      </c>
      <c r="K666" s="31" t="s">
        <v>19</v>
      </c>
      <c r="L666" s="8"/>
      <c r="M666" s="8" t="str">
        <f>IF(AND(I665:I1333="A",K665:K1333="T"),"A",IF(AND(I665:I1333="P",K665:K1333="T"),"P",IF(AND(I665:I1333="C",K665:K1333="T"),"C",IF(AND(I665:I1333="R",K665:K1333="T"),"R",""))))</f>
        <v/>
      </c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  <c r="BF666" s="9"/>
      <c r="BG666" s="9"/>
      <c r="BH666" s="9"/>
      <c r="BI666" s="9"/>
      <c r="BJ666" s="9"/>
      <c r="BK666" s="9"/>
      <c r="BL666" s="9"/>
      <c r="BM666" s="9"/>
      <c r="BN666" s="9"/>
      <c r="BO666" s="9"/>
      <c r="BP666" s="9"/>
      <c r="BQ666" s="9"/>
      <c r="BR666" s="9"/>
      <c r="BS666" s="9"/>
      <c r="BT666" s="9"/>
      <c r="BU666" s="9"/>
      <c r="BV666" s="9"/>
      <c r="BW666" s="9"/>
      <c r="BX666" s="9"/>
      <c r="BY666" s="9"/>
      <c r="BZ666" s="9"/>
      <c r="CA666" s="9"/>
      <c r="CB666" s="9"/>
      <c r="CC666" s="9"/>
      <c r="CD666" s="9"/>
      <c r="CE666" s="9"/>
      <c r="CF666" s="9"/>
      <c r="CG666" s="9"/>
      <c r="CH666" s="9"/>
      <c r="CI666" s="9"/>
      <c r="CJ666" s="9"/>
      <c r="CK666" s="9"/>
      <c r="CL666" s="9"/>
      <c r="CM666" s="9"/>
      <c r="CN666" s="9"/>
      <c r="CO666" s="9"/>
      <c r="CP666" s="9"/>
      <c r="CQ666" s="9"/>
      <c r="CR666" s="9"/>
      <c r="CS666" s="9"/>
      <c r="CT666" s="9"/>
      <c r="CU666" s="9"/>
      <c r="CV666" s="9"/>
      <c r="CW666" s="9"/>
      <c r="CX666" s="9"/>
      <c r="CY666" s="9"/>
      <c r="CZ666" s="9"/>
      <c r="DA666" s="9"/>
      <c r="DB666" s="9"/>
      <c r="DC666" s="9"/>
      <c r="DD666" s="9"/>
      <c r="DE666" s="9"/>
      <c r="DF666" s="9"/>
    </row>
    <row r="667" spans="1:110" ht="16.5" customHeight="1" x14ac:dyDescent="0.4">
      <c r="A667" s="11"/>
      <c r="B667" s="34" t="s">
        <v>1305</v>
      </c>
      <c r="C667" s="12"/>
      <c r="D667" s="10"/>
      <c r="E667" s="19">
        <v>0</v>
      </c>
      <c r="F667" s="19">
        <v>0</v>
      </c>
      <c r="G667" s="19">
        <v>5416.43</v>
      </c>
      <c r="H667" s="18">
        <v>5416.43</v>
      </c>
      <c r="I667" s="31" t="s">
        <v>1196</v>
      </c>
      <c r="J667" s="3">
        <v>582.5</v>
      </c>
      <c r="K667" s="31" t="s">
        <v>25</v>
      </c>
      <c r="L667" s="8"/>
      <c r="M667" s="35" t="s">
        <v>1196</v>
      </c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  <c r="BF667" s="9"/>
      <c r="BG667" s="9"/>
      <c r="BH667" s="9"/>
      <c r="BI667" s="9"/>
      <c r="BJ667" s="9"/>
      <c r="BK667" s="9"/>
      <c r="BL667" s="9"/>
      <c r="BM667" s="9"/>
      <c r="BN667" s="9"/>
      <c r="BO667" s="9"/>
      <c r="BP667" s="9"/>
      <c r="BQ667" s="9"/>
      <c r="BR667" s="9"/>
      <c r="BS667" s="9"/>
      <c r="BT667" s="9"/>
      <c r="BU667" s="9"/>
      <c r="BV667" s="9"/>
      <c r="BW667" s="9"/>
      <c r="BX667" s="9"/>
      <c r="BY667" s="9"/>
      <c r="BZ667" s="9"/>
      <c r="CA667" s="9"/>
      <c r="CB667" s="9"/>
      <c r="CC667" s="9"/>
      <c r="CD667" s="9"/>
      <c r="CE667" s="9"/>
      <c r="CF667" s="9"/>
      <c r="CG667" s="9"/>
      <c r="CH667" s="9"/>
      <c r="CI667" s="9"/>
      <c r="CJ667" s="9"/>
      <c r="CK667" s="9"/>
      <c r="CL667" s="9"/>
      <c r="CM667" s="9"/>
      <c r="CN667" s="9"/>
      <c r="CO667" s="9"/>
      <c r="CP667" s="9"/>
      <c r="CQ667" s="9"/>
      <c r="CR667" s="9"/>
      <c r="CS667" s="9"/>
      <c r="CT667" s="9"/>
      <c r="CU667" s="9"/>
      <c r="CV667" s="9"/>
      <c r="CW667" s="9"/>
      <c r="CX667" s="9"/>
      <c r="CY667" s="9"/>
      <c r="CZ667" s="9"/>
      <c r="DA667" s="9"/>
      <c r="DB667" s="9"/>
      <c r="DC667" s="9"/>
      <c r="DD667" s="9"/>
      <c r="DE667" s="9"/>
      <c r="DF667" s="9"/>
    </row>
    <row r="668" spans="1:110" ht="16.5" customHeight="1" x14ac:dyDescent="0.4">
      <c r="A668" s="11"/>
      <c r="B668" s="34" t="s">
        <v>575</v>
      </c>
      <c r="C668" s="12"/>
      <c r="D668" s="10"/>
      <c r="E668" s="19">
        <v>0</v>
      </c>
      <c r="F668" s="19">
        <v>8557866.3300000001</v>
      </c>
      <c r="G668" s="19">
        <v>25097944.41</v>
      </c>
      <c r="H668" s="18">
        <v>16540078.08</v>
      </c>
      <c r="I668" s="31" t="s">
        <v>1196</v>
      </c>
      <c r="J668" s="3">
        <v>582.6</v>
      </c>
      <c r="K668" s="31" t="s">
        <v>574</v>
      </c>
      <c r="L668" s="8"/>
      <c r="M668" s="8" t="str">
        <f>IF(AND(I667:I1335="A",K667:K1335="T"),"A",IF(AND(I667:I1335="P",K667:K1335="T"),"P",IF(AND(I667:I1335="C",K667:K1335="T"),"C",IF(AND(I667:I1335="R",K667:K1335="T"),"R",""))))</f>
        <v/>
      </c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  <c r="BF668" s="9"/>
      <c r="BG668" s="9"/>
      <c r="BH668" s="9"/>
      <c r="BI668" s="9"/>
      <c r="BJ668" s="9"/>
      <c r="BK668" s="9"/>
      <c r="BL668" s="9"/>
      <c r="BM668" s="9"/>
      <c r="BN668" s="9"/>
      <c r="BO668" s="9"/>
      <c r="BP668" s="9"/>
      <c r="BQ668" s="9"/>
      <c r="BR668" s="9"/>
      <c r="BS668" s="9"/>
      <c r="BT668" s="9"/>
      <c r="BU668" s="9"/>
      <c r="BV668" s="9"/>
      <c r="BW668" s="9"/>
      <c r="BX668" s="9"/>
      <c r="BY668" s="9"/>
      <c r="BZ668" s="9"/>
      <c r="CA668" s="9"/>
      <c r="CB668" s="9"/>
      <c r="CC668" s="9"/>
      <c r="CD668" s="9"/>
      <c r="CE668" s="9"/>
      <c r="CF668" s="9"/>
      <c r="CG668" s="9"/>
      <c r="CH668" s="9"/>
      <c r="CI668" s="9"/>
      <c r="CJ668" s="9"/>
      <c r="CK668" s="9"/>
      <c r="CL668" s="9"/>
      <c r="CM668" s="9"/>
      <c r="CN668" s="9"/>
      <c r="CO668" s="9"/>
      <c r="CP668" s="9"/>
      <c r="CQ668" s="9"/>
      <c r="CR668" s="9"/>
      <c r="CS668" s="9"/>
      <c r="CT668" s="9"/>
      <c r="CU668" s="9"/>
      <c r="CV668" s="9"/>
      <c r="CW668" s="9"/>
      <c r="CX668" s="9"/>
      <c r="CY668" s="9"/>
      <c r="CZ668" s="9"/>
      <c r="DA668" s="9"/>
      <c r="DB668" s="9"/>
      <c r="DC668" s="9"/>
      <c r="DD668" s="9"/>
      <c r="DE668" s="9"/>
      <c r="DF668" s="9"/>
    </row>
    <row r="669" spans="1:110" ht="16.5" customHeight="1" x14ac:dyDescent="0.4">
      <c r="A669" s="11"/>
      <c r="B669" s="34" t="s">
        <v>1306</v>
      </c>
      <c r="C669" s="12"/>
      <c r="D669" s="10"/>
      <c r="E669" s="19">
        <v>0</v>
      </c>
      <c r="F669" s="19">
        <v>8557866.3300000001</v>
      </c>
      <c r="G669" s="19">
        <v>25097944.41</v>
      </c>
      <c r="H669" s="18">
        <v>16540078.08</v>
      </c>
      <c r="I669" s="31" t="s">
        <v>1196</v>
      </c>
      <c r="J669" s="3">
        <v>582.70000000000005</v>
      </c>
      <c r="K669" s="31" t="s">
        <v>574</v>
      </c>
      <c r="L669" s="8"/>
      <c r="M669" s="8" t="str">
        <f>IF(AND(I668:I1336="A",K668:K1336="T"),"A",IF(AND(I668:I1336="P",K668:K1336="T"),"P",IF(AND(I668:I1336="C",K668:K1336="T"),"C",IF(AND(I668:I1336="R",K668:K1336="T"),"R",""))))</f>
        <v/>
      </c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  <c r="BF669" s="9"/>
      <c r="BG669" s="9"/>
      <c r="BH669" s="9"/>
      <c r="BI669" s="9"/>
      <c r="BJ669" s="9"/>
      <c r="BK669" s="9"/>
      <c r="BL669" s="9"/>
      <c r="BM669" s="9"/>
      <c r="BN669" s="9"/>
      <c r="BO669" s="9"/>
      <c r="BP669" s="9"/>
      <c r="BQ669" s="9"/>
      <c r="BR669" s="9"/>
      <c r="BS669" s="9"/>
      <c r="BT669" s="9"/>
      <c r="BU669" s="9"/>
      <c r="BV669" s="9"/>
      <c r="BW669" s="9"/>
      <c r="BX669" s="9"/>
      <c r="BY669" s="9"/>
      <c r="BZ669" s="9"/>
      <c r="CA669" s="9"/>
      <c r="CB669" s="9"/>
      <c r="CC669" s="9"/>
      <c r="CD669" s="9"/>
      <c r="CE669" s="9"/>
      <c r="CF669" s="9"/>
      <c r="CG669" s="9"/>
      <c r="CH669" s="9"/>
      <c r="CI669" s="9"/>
      <c r="CJ669" s="9"/>
      <c r="CK669" s="9"/>
      <c r="CL669" s="9"/>
      <c r="CM669" s="9"/>
      <c r="CN669" s="9"/>
      <c r="CO669" s="9"/>
      <c r="CP669" s="9"/>
      <c r="CQ669" s="9"/>
      <c r="CR669" s="9"/>
      <c r="CS669" s="9"/>
      <c r="CT669" s="9"/>
      <c r="CU669" s="9"/>
      <c r="CV669" s="9"/>
      <c r="CW669" s="9"/>
      <c r="CX669" s="9"/>
      <c r="CY669" s="9"/>
      <c r="CZ669" s="9"/>
      <c r="DA669" s="9"/>
      <c r="DB669" s="9"/>
      <c r="DC669" s="9"/>
      <c r="DD669" s="9"/>
      <c r="DE669" s="9"/>
      <c r="DF669" s="9"/>
    </row>
    <row r="670" spans="1:110" x14ac:dyDescent="0.2">
      <c r="E670" s="1"/>
      <c r="F670" s="1"/>
      <c r="G670" s="1"/>
    </row>
    <row r="671" spans="1:110" ht="20.25" thickBot="1" x14ac:dyDescent="0.45">
      <c r="A671" s="20" t="s">
        <v>11</v>
      </c>
      <c r="E671" s="1"/>
      <c r="F671" s="1"/>
      <c r="G671" s="1"/>
    </row>
    <row r="672" spans="1:110" ht="13.5" thickTop="1" x14ac:dyDescent="0.2">
      <c r="A672" s="21"/>
      <c r="B672" s="21"/>
      <c r="C672" s="21"/>
      <c r="D672" s="21"/>
      <c r="E672" s="22"/>
      <c r="F672" s="1"/>
      <c r="G672" s="1"/>
    </row>
    <row r="673" spans="1:7" x14ac:dyDescent="0.2">
      <c r="A673" s="23"/>
      <c r="B673" s="23"/>
      <c r="C673" s="23"/>
      <c r="D673" s="23"/>
      <c r="E673" s="24"/>
      <c r="F673" s="1"/>
      <c r="G673" s="1"/>
    </row>
    <row r="674" spans="1:7" ht="16.5" x14ac:dyDescent="0.35">
      <c r="A674" s="25" t="s">
        <v>12</v>
      </c>
      <c r="B674" s="26">
        <f>SUMIF(M3:M669,"A",H3:H669)</f>
        <v>21078324.189999998</v>
      </c>
      <c r="D674" s="25" t="s">
        <v>13</v>
      </c>
      <c r="E674" s="26">
        <f>SUMIF(M3:M669,"C",H3:H669)</f>
        <v>16534236.740000004</v>
      </c>
      <c r="F674" s="1"/>
      <c r="G674" s="1"/>
    </row>
    <row r="675" spans="1:7" ht="17.25" thickBot="1" x14ac:dyDescent="0.4">
      <c r="A675" s="25" t="s">
        <v>14</v>
      </c>
      <c r="B675" s="26">
        <f>SUMIF(M3:M669,"P",H3:H669)</f>
        <v>21072482.850000001</v>
      </c>
      <c r="D675" s="25" t="s">
        <v>15</v>
      </c>
      <c r="E675" s="26">
        <f>SUMIF(M3:M669,"R",H3:H669)</f>
        <v>16540078.08</v>
      </c>
      <c r="F675" s="1"/>
      <c r="G675" s="1"/>
    </row>
    <row r="676" spans="1:7" ht="17.25" thickTop="1" x14ac:dyDescent="0.35">
      <c r="A676"/>
      <c r="B676" s="27"/>
      <c r="C676" s="23"/>
      <c r="D676" s="28"/>
      <c r="E676" s="29"/>
      <c r="F676" s="1"/>
      <c r="G676" s="1"/>
    </row>
    <row r="677" spans="1:7" ht="16.5" x14ac:dyDescent="0.35">
      <c r="A677" s="25" t="s">
        <v>16</v>
      </c>
      <c r="B677" s="26">
        <f>B674-B675</f>
        <v>5841.3399999961257</v>
      </c>
      <c r="D677" s="25" t="s">
        <v>16</v>
      </c>
      <c r="E677" s="30">
        <f>E675-E674</f>
        <v>5841.3399999961257</v>
      </c>
      <c r="F677" s="1"/>
      <c r="G677" s="1"/>
    </row>
    <row r="678" spans="1:7" x14ac:dyDescent="0.2">
      <c r="E678" s="1"/>
      <c r="F678" s="1"/>
      <c r="G678" s="1"/>
    </row>
    <row r="679" spans="1:7" x14ac:dyDescent="0.2">
      <c r="E679" s="1"/>
      <c r="F679" s="1"/>
      <c r="G679" s="1"/>
    </row>
    <row r="680" spans="1:7" x14ac:dyDescent="0.2">
      <c r="E680" s="1"/>
      <c r="F680" s="1"/>
      <c r="G680" s="1"/>
    </row>
    <row r="681" spans="1:7" x14ac:dyDescent="0.2">
      <c r="E681" s="1"/>
      <c r="F681" s="1"/>
      <c r="G681" s="1"/>
    </row>
    <row r="682" spans="1:7" x14ac:dyDescent="0.2">
      <c r="E682" s="1"/>
      <c r="F682" s="1"/>
      <c r="G682" s="1"/>
    </row>
    <row r="683" spans="1:7" x14ac:dyDescent="0.2">
      <c r="E683" s="1"/>
      <c r="F683" s="1"/>
      <c r="G683" s="1"/>
    </row>
    <row r="684" spans="1:7" x14ac:dyDescent="0.2">
      <c r="E684" s="1"/>
      <c r="F684" s="1"/>
      <c r="G684" s="1"/>
    </row>
    <row r="685" spans="1:7" x14ac:dyDescent="0.2">
      <c r="E685" s="1"/>
      <c r="F685" s="1"/>
      <c r="G685" s="1"/>
    </row>
    <row r="686" spans="1:7" x14ac:dyDescent="0.2">
      <c r="E686" s="1"/>
      <c r="F686" s="1"/>
      <c r="G686" s="1"/>
    </row>
    <row r="687" spans="1:7" x14ac:dyDescent="0.2">
      <c r="E687" s="1"/>
      <c r="F687" s="1"/>
      <c r="G687" s="1"/>
    </row>
    <row r="688" spans="1:7" x14ac:dyDescent="0.2">
      <c r="E688" s="1"/>
      <c r="F688" s="1"/>
      <c r="G688" s="1"/>
    </row>
    <row r="689" spans="5:7" x14ac:dyDescent="0.2">
      <c r="E689" s="1"/>
      <c r="F689" s="1"/>
      <c r="G689" s="1"/>
    </row>
    <row r="690" spans="5:7" x14ac:dyDescent="0.2">
      <c r="E690" s="1"/>
      <c r="F690" s="1"/>
      <c r="G690" s="1"/>
    </row>
    <row r="691" spans="5:7" x14ac:dyDescent="0.2">
      <c r="E691" s="1"/>
      <c r="F691" s="1"/>
      <c r="G691" s="1"/>
    </row>
  </sheetData>
  <phoneticPr fontId="0" type="noConversion"/>
  <conditionalFormatting sqref="I3:K100 I395:K669 I110:K110 I113:K119 I128:K130 I134:K134 I139:K141 I144:K199 I102:K107 I122:K122 I125:K126 I136:K136 I201:K204 I206:K208 I210:K353 I355:K393">
    <cfRule type="expression" dxfId="84" priority="81" stopIfTrue="1">
      <formula>$K3="T"</formula>
    </cfRule>
  </conditionalFormatting>
  <conditionalFormatting sqref="A3:A669">
    <cfRule type="expression" dxfId="83" priority="82" stopIfTrue="1">
      <formula xml:space="preserve"> $K3="D"</formula>
    </cfRule>
  </conditionalFormatting>
  <conditionalFormatting sqref="B3:H100 B395:H669 B394:G394 B110:H110 B128:H130 B127:G127 B134:H134 B139:H141 B137:G138 B144:H199 B102:H107 B101:G101 B108:G109 B111:G112 B113:H119 B122:H122 B142:G143 B120:G121 B125:H126 B123:G124 B136:H136 B135:G135 B131:G133 B201:H204 B200:G200 B206:H208 B205:G205 B210:H353 B209:G209 B355:H393 B354:G354">
    <cfRule type="expression" dxfId="82" priority="83" stopIfTrue="1">
      <formula xml:space="preserve"> $K3="D"</formula>
    </cfRule>
    <cfRule type="expression" dxfId="81" priority="84" stopIfTrue="1">
      <formula>$K3="T"</formula>
    </cfRule>
    <cfRule type="expression" dxfId="80" priority="85" stopIfTrue="1">
      <formula>$K3="Z"</formula>
    </cfRule>
  </conditionalFormatting>
  <conditionalFormatting sqref="I394:K394">
    <cfRule type="expression" dxfId="79" priority="77" stopIfTrue="1">
      <formula>$K394="T"</formula>
    </cfRule>
  </conditionalFormatting>
  <conditionalFormatting sqref="H394">
    <cfRule type="expression" dxfId="78" priority="78" stopIfTrue="1">
      <formula xml:space="preserve"> $K394="D"</formula>
    </cfRule>
    <cfRule type="expression" dxfId="77" priority="79" stopIfTrue="1">
      <formula>$K394="T"</formula>
    </cfRule>
    <cfRule type="expression" dxfId="76" priority="80" stopIfTrue="1">
      <formula>$K394="Z"</formula>
    </cfRule>
  </conditionalFormatting>
  <conditionalFormatting sqref="I109:K109">
    <cfRule type="expression" dxfId="75" priority="73" stopIfTrue="1">
      <formula>$K109="T"</formula>
    </cfRule>
  </conditionalFormatting>
  <conditionalFormatting sqref="H109">
    <cfRule type="expression" dxfId="74" priority="74" stopIfTrue="1">
      <formula xml:space="preserve"> $K109="D"</formula>
    </cfRule>
    <cfRule type="expression" dxfId="73" priority="75" stopIfTrue="1">
      <formula>$K109="T"</formula>
    </cfRule>
    <cfRule type="expression" dxfId="72" priority="76" stopIfTrue="1">
      <formula>$K109="Z"</formula>
    </cfRule>
  </conditionalFormatting>
  <conditionalFormatting sqref="I111:K111">
    <cfRule type="expression" dxfId="71" priority="69" stopIfTrue="1">
      <formula>$K111="T"</formula>
    </cfRule>
  </conditionalFormatting>
  <conditionalFormatting sqref="H111">
    <cfRule type="expression" dxfId="70" priority="70" stopIfTrue="1">
      <formula xml:space="preserve"> $K111="D"</formula>
    </cfRule>
    <cfRule type="expression" dxfId="69" priority="71" stopIfTrue="1">
      <formula>$K111="T"</formula>
    </cfRule>
    <cfRule type="expression" dxfId="68" priority="72" stopIfTrue="1">
      <formula>$K111="Z"</formula>
    </cfRule>
  </conditionalFormatting>
  <conditionalFormatting sqref="I127:K127">
    <cfRule type="expression" dxfId="67" priority="65" stopIfTrue="1">
      <formula>$K127="T"</formula>
    </cfRule>
  </conditionalFormatting>
  <conditionalFormatting sqref="H127">
    <cfRule type="expression" dxfId="66" priority="66" stopIfTrue="1">
      <formula xml:space="preserve"> $K127="D"</formula>
    </cfRule>
    <cfRule type="expression" dxfId="65" priority="67" stopIfTrue="1">
      <formula>$K127="T"</formula>
    </cfRule>
    <cfRule type="expression" dxfId="64" priority="68" stopIfTrue="1">
      <formula>$K127="Z"</formula>
    </cfRule>
  </conditionalFormatting>
  <conditionalFormatting sqref="I131:K131">
    <cfRule type="expression" dxfId="63" priority="61" stopIfTrue="1">
      <formula>$K131="T"</formula>
    </cfRule>
  </conditionalFormatting>
  <conditionalFormatting sqref="H131">
    <cfRule type="expression" dxfId="62" priority="62" stopIfTrue="1">
      <formula xml:space="preserve"> $K131="D"</formula>
    </cfRule>
    <cfRule type="expression" dxfId="61" priority="63" stopIfTrue="1">
      <formula>$K131="T"</formula>
    </cfRule>
    <cfRule type="expression" dxfId="60" priority="64" stopIfTrue="1">
      <formula>$K131="Z"</formula>
    </cfRule>
  </conditionalFormatting>
  <conditionalFormatting sqref="I137:K138">
    <cfRule type="expression" dxfId="59" priority="57" stopIfTrue="1">
      <formula>$K137="T"</formula>
    </cfRule>
  </conditionalFormatting>
  <conditionalFormatting sqref="H137:H138">
    <cfRule type="expression" dxfId="58" priority="58" stopIfTrue="1">
      <formula xml:space="preserve"> $K137="D"</formula>
    </cfRule>
    <cfRule type="expression" dxfId="57" priority="59" stopIfTrue="1">
      <formula>$K137="T"</formula>
    </cfRule>
    <cfRule type="expression" dxfId="56" priority="60" stopIfTrue="1">
      <formula>$K137="Z"</formula>
    </cfRule>
  </conditionalFormatting>
  <conditionalFormatting sqref="I143:K143">
    <cfRule type="expression" dxfId="55" priority="53" stopIfTrue="1">
      <formula>$K143="T"</formula>
    </cfRule>
  </conditionalFormatting>
  <conditionalFormatting sqref="H143">
    <cfRule type="expression" dxfId="54" priority="54" stopIfTrue="1">
      <formula xml:space="preserve"> $K143="D"</formula>
    </cfRule>
    <cfRule type="expression" dxfId="53" priority="55" stopIfTrue="1">
      <formula>$K143="T"</formula>
    </cfRule>
    <cfRule type="expression" dxfId="52" priority="56" stopIfTrue="1">
      <formula>$K143="Z"</formula>
    </cfRule>
  </conditionalFormatting>
  <conditionalFormatting sqref="I101:K101">
    <cfRule type="expression" dxfId="51" priority="49" stopIfTrue="1">
      <formula>$K101="T"</formula>
    </cfRule>
  </conditionalFormatting>
  <conditionalFormatting sqref="H101">
    <cfRule type="expression" dxfId="50" priority="50" stopIfTrue="1">
      <formula xml:space="preserve"> $K101="D"</formula>
    </cfRule>
    <cfRule type="expression" dxfId="49" priority="51" stopIfTrue="1">
      <formula>$K101="T"</formula>
    </cfRule>
    <cfRule type="expression" dxfId="48" priority="52" stopIfTrue="1">
      <formula>$K101="Z"</formula>
    </cfRule>
  </conditionalFormatting>
  <conditionalFormatting sqref="I108:K108">
    <cfRule type="expression" dxfId="47" priority="45" stopIfTrue="1">
      <formula>$K108="T"</formula>
    </cfRule>
  </conditionalFormatting>
  <conditionalFormatting sqref="H108">
    <cfRule type="expression" dxfId="46" priority="46" stopIfTrue="1">
      <formula xml:space="preserve"> $K108="D"</formula>
    </cfRule>
    <cfRule type="expression" dxfId="45" priority="47" stopIfTrue="1">
      <formula>$K108="T"</formula>
    </cfRule>
    <cfRule type="expression" dxfId="44" priority="48" stopIfTrue="1">
      <formula>$K108="Z"</formula>
    </cfRule>
  </conditionalFormatting>
  <conditionalFormatting sqref="I112:K112">
    <cfRule type="expression" dxfId="43" priority="41" stopIfTrue="1">
      <formula>$K112="T"</formula>
    </cfRule>
  </conditionalFormatting>
  <conditionalFormatting sqref="H112">
    <cfRule type="expression" dxfId="42" priority="42" stopIfTrue="1">
      <formula xml:space="preserve"> $K112="D"</formula>
    </cfRule>
    <cfRule type="expression" dxfId="41" priority="43" stopIfTrue="1">
      <formula>$K112="T"</formula>
    </cfRule>
    <cfRule type="expression" dxfId="40" priority="44" stopIfTrue="1">
      <formula>$K112="Z"</formula>
    </cfRule>
  </conditionalFormatting>
  <conditionalFormatting sqref="I121:K121">
    <cfRule type="expression" dxfId="39" priority="37" stopIfTrue="1">
      <formula>$K121="T"</formula>
    </cfRule>
  </conditionalFormatting>
  <conditionalFormatting sqref="H121">
    <cfRule type="expression" dxfId="38" priority="38" stopIfTrue="1">
      <formula xml:space="preserve"> $K121="D"</formula>
    </cfRule>
    <cfRule type="expression" dxfId="37" priority="39" stopIfTrue="1">
      <formula>$K121="T"</formula>
    </cfRule>
    <cfRule type="expression" dxfId="36" priority="40" stopIfTrue="1">
      <formula>$K121="Z"</formula>
    </cfRule>
  </conditionalFormatting>
  <conditionalFormatting sqref="I142:K142">
    <cfRule type="expression" dxfId="35" priority="33" stopIfTrue="1">
      <formula>$K142="T"</formula>
    </cfRule>
  </conditionalFormatting>
  <conditionalFormatting sqref="H142">
    <cfRule type="expression" dxfId="34" priority="34" stopIfTrue="1">
      <formula xml:space="preserve"> $K142="D"</formula>
    </cfRule>
    <cfRule type="expression" dxfId="33" priority="35" stopIfTrue="1">
      <formula>$K142="T"</formula>
    </cfRule>
    <cfRule type="expression" dxfId="32" priority="36" stopIfTrue="1">
      <formula>$K142="Z"</formula>
    </cfRule>
  </conditionalFormatting>
  <conditionalFormatting sqref="I120:K120">
    <cfRule type="expression" dxfId="31" priority="29" stopIfTrue="1">
      <formula>$K120="T"</formula>
    </cfRule>
  </conditionalFormatting>
  <conditionalFormatting sqref="H120">
    <cfRule type="expression" dxfId="30" priority="30" stopIfTrue="1">
      <formula xml:space="preserve"> $K120="D"</formula>
    </cfRule>
    <cfRule type="expression" dxfId="29" priority="31" stopIfTrue="1">
      <formula>$K120="T"</formula>
    </cfRule>
    <cfRule type="expression" dxfId="28" priority="32" stopIfTrue="1">
      <formula>$K120="Z"</formula>
    </cfRule>
  </conditionalFormatting>
  <conditionalFormatting sqref="I123:K124">
    <cfRule type="expression" dxfId="27" priority="25" stopIfTrue="1">
      <formula>$K123="T"</formula>
    </cfRule>
  </conditionalFormatting>
  <conditionalFormatting sqref="H123:H124">
    <cfRule type="expression" dxfId="26" priority="26" stopIfTrue="1">
      <formula xml:space="preserve"> $K123="D"</formula>
    </cfRule>
    <cfRule type="expression" dxfId="25" priority="27" stopIfTrue="1">
      <formula>$K123="T"</formula>
    </cfRule>
    <cfRule type="expression" dxfId="24" priority="28" stopIfTrue="1">
      <formula>$K123="Z"</formula>
    </cfRule>
  </conditionalFormatting>
  <conditionalFormatting sqref="I135:K135">
    <cfRule type="expression" dxfId="23" priority="21" stopIfTrue="1">
      <formula>$K135="T"</formula>
    </cfRule>
  </conditionalFormatting>
  <conditionalFormatting sqref="H135">
    <cfRule type="expression" dxfId="22" priority="22" stopIfTrue="1">
      <formula xml:space="preserve"> $K135="D"</formula>
    </cfRule>
    <cfRule type="expression" dxfId="21" priority="23" stopIfTrue="1">
      <formula>$K135="T"</formula>
    </cfRule>
    <cfRule type="expression" dxfId="20" priority="24" stopIfTrue="1">
      <formula>$K135="Z"</formula>
    </cfRule>
  </conditionalFormatting>
  <conditionalFormatting sqref="I132:K133">
    <cfRule type="expression" dxfId="19" priority="17" stopIfTrue="1">
      <formula>$K132="T"</formula>
    </cfRule>
  </conditionalFormatting>
  <conditionalFormatting sqref="H132:H133">
    <cfRule type="expression" dxfId="18" priority="18" stopIfTrue="1">
      <formula xml:space="preserve"> $K132="D"</formula>
    </cfRule>
    <cfRule type="expression" dxfId="17" priority="19" stopIfTrue="1">
      <formula>$K132="T"</formula>
    </cfRule>
    <cfRule type="expression" dxfId="16" priority="20" stopIfTrue="1">
      <formula>$K132="Z"</formula>
    </cfRule>
  </conditionalFormatting>
  <conditionalFormatting sqref="I200:K200">
    <cfRule type="expression" dxfId="15" priority="13" stopIfTrue="1">
      <formula>$K200="T"</formula>
    </cfRule>
  </conditionalFormatting>
  <conditionalFormatting sqref="H200">
    <cfRule type="expression" dxfId="14" priority="14" stopIfTrue="1">
      <formula xml:space="preserve"> $K200="D"</formula>
    </cfRule>
    <cfRule type="expression" dxfId="13" priority="15" stopIfTrue="1">
      <formula>$K200="T"</formula>
    </cfRule>
    <cfRule type="expression" dxfId="12" priority="16" stopIfTrue="1">
      <formula>$K200="Z"</formula>
    </cfRule>
  </conditionalFormatting>
  <conditionalFormatting sqref="I205:K205">
    <cfRule type="expression" dxfId="11" priority="9" stopIfTrue="1">
      <formula>$K205="T"</formula>
    </cfRule>
  </conditionalFormatting>
  <conditionalFormatting sqref="H205">
    <cfRule type="expression" dxfId="10" priority="10" stopIfTrue="1">
      <formula xml:space="preserve"> $K205="D"</formula>
    </cfRule>
    <cfRule type="expression" dxfId="9" priority="11" stopIfTrue="1">
      <formula>$K205="T"</formula>
    </cfRule>
    <cfRule type="expression" dxfId="8" priority="12" stopIfTrue="1">
      <formula>$K205="Z"</formula>
    </cfRule>
  </conditionalFormatting>
  <conditionalFormatting sqref="I209:K209">
    <cfRule type="expression" dxfId="7" priority="5" stopIfTrue="1">
      <formula>$K209="T"</formula>
    </cfRule>
  </conditionalFormatting>
  <conditionalFormatting sqref="H209">
    <cfRule type="expression" dxfId="6" priority="6" stopIfTrue="1">
      <formula xml:space="preserve"> $K209="D"</formula>
    </cfRule>
    <cfRule type="expression" dxfId="5" priority="7" stopIfTrue="1">
      <formula>$K209="T"</formula>
    </cfRule>
    <cfRule type="expression" dxfId="4" priority="8" stopIfTrue="1">
      <formula>$K209="Z"</formula>
    </cfRule>
  </conditionalFormatting>
  <conditionalFormatting sqref="I354:K354">
    <cfRule type="expression" dxfId="3" priority="1" stopIfTrue="1">
      <formula>$K354="T"</formula>
    </cfRule>
  </conditionalFormatting>
  <conditionalFormatting sqref="H354">
    <cfRule type="expression" dxfId="2" priority="2" stopIfTrue="1">
      <formula xml:space="preserve"> $K354="D"</formula>
    </cfRule>
    <cfRule type="expression" dxfId="1" priority="3" stopIfTrue="1">
      <formula>$K354="T"</formula>
    </cfRule>
    <cfRule type="expression" dxfId="0" priority="4" stopIfTrue="1">
      <formula>$K354="Z"</formula>
    </cfRule>
  </conditionalFormatting>
  <pageMargins left="0.75" right="0.75" top="1" bottom="1" header="0.5" footer="0.5"/>
  <pageSetup paperSize="9" orientation="portrait" horizontalDpi="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TAM SOFTWARE SRL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</dc:creator>
  <cp:lastModifiedBy>Valentina</cp:lastModifiedBy>
  <dcterms:created xsi:type="dcterms:W3CDTF">1999-10-29T09:12:01Z</dcterms:created>
  <dcterms:modified xsi:type="dcterms:W3CDTF">2018-10-03T08:17:26Z</dcterms:modified>
</cp:coreProperties>
</file>